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omments11.xml" ContentType="application/vnd.openxmlformats-officedocument.spreadsheetml.comments+xml"/>
  <Override PartName="/xl/drawings/drawing15.xml" ContentType="application/vnd.openxmlformats-officedocument.drawing+xml"/>
  <Override PartName="/xl/comments12.xml" ContentType="application/vnd.openxmlformats-officedocument.spreadsheetml.comments+xml"/>
  <Override PartName="/xl/drawings/drawing16.xml" ContentType="application/vnd.openxmlformats-officedocument.drawing+xml"/>
  <Override PartName="/xl/comments13.xml" ContentType="application/vnd.openxmlformats-officedocument.spreadsheetml.comments+xml"/>
  <Override PartName="/xl/drawings/drawing17.xml" ContentType="application/vnd.openxmlformats-officedocument.drawing+xml"/>
  <Override PartName="/xl/comments14.xml" ContentType="application/vnd.openxmlformats-officedocument.spreadsheetml.comments+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SSCC\Empleo\Fomento\FE\SEF\CEE\2024\ECA-GOIL\Anexos (SEPE)\"/>
    </mc:Choice>
  </mc:AlternateContent>
  <bookViews>
    <workbookView xWindow="0" yWindow="0" windowWidth="28800" windowHeight="11835" tabRatio="946" firstSheet="2" activeTab="2"/>
  </bookViews>
  <sheets>
    <sheet name="líneas de actuación" sheetId="22" r:id="rId1"/>
    <sheet name="ayuda" sheetId="26" r:id="rId2"/>
    <sheet name="EXPEDIENTE" sheetId="19" r:id="rId3"/>
    <sheet name="Personal Contratado" sheetId="2" r:id="rId4"/>
    <sheet name="MES1" sheetId="37" r:id="rId5"/>
    <sheet name="MES2" sheetId="56" r:id="rId6"/>
    <sheet name="MES3" sheetId="57" r:id="rId7"/>
    <sheet name="MES4" sheetId="58" r:id="rId8"/>
    <sheet name="MES5" sheetId="59" r:id="rId9"/>
    <sheet name="MES6" sheetId="60" r:id="rId10"/>
    <sheet name="MES7" sheetId="61" r:id="rId11"/>
    <sheet name="MES8" sheetId="62" r:id="rId12"/>
    <sheet name="MES9" sheetId="63" r:id="rId13"/>
    <sheet name="MES10" sheetId="64" r:id="rId14"/>
    <sheet name="MES11" sheetId="65" r:id="rId15"/>
    <sheet name="MES12" sheetId="66" r:id="rId16"/>
    <sheet name="MES13" sheetId="67" r:id="rId17"/>
    <sheet name="MES14" sheetId="68" r:id="rId18"/>
    <sheet name="MES15" sheetId="69" r:id="rId19"/>
    <sheet name="MES16" sheetId="72" r:id="rId20"/>
    <sheet name="GASTOS SOPORTADOS FACTURAS" sheetId="71" r:id="rId21"/>
  </sheets>
  <definedNames>
    <definedName name="_xlnm.Print_Area" localSheetId="2">EXPEDIENTE!$A$1:$I$34</definedName>
    <definedName name="_xlnm.Print_Area" localSheetId="3">'Personal Contratado'!$A$1:$O$27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19" l="1"/>
  <c r="H31" i="71"/>
  <c r="J31" i="71" s="1"/>
  <c r="H30" i="71"/>
  <c r="J30" i="71" s="1"/>
  <c r="H29" i="71"/>
  <c r="J29" i="71" s="1"/>
  <c r="H28" i="71"/>
  <c r="J28" i="71" s="1"/>
  <c r="H27" i="71"/>
  <c r="J27" i="71" s="1"/>
  <c r="H26" i="71"/>
  <c r="J26" i="71" s="1"/>
  <c r="H25" i="71"/>
  <c r="J25" i="71" s="1"/>
  <c r="H24" i="71"/>
  <c r="J24" i="71" s="1"/>
  <c r="J52" i="71" l="1"/>
  <c r="J51" i="71"/>
  <c r="J50" i="71"/>
  <c r="J49" i="71"/>
  <c r="J48" i="71"/>
  <c r="J47" i="71"/>
  <c r="J46" i="71"/>
  <c r="J45" i="71"/>
  <c r="J44" i="71"/>
  <c r="J43" i="71"/>
  <c r="J42" i="71"/>
  <c r="J41" i="71"/>
  <c r="J40" i="71"/>
  <c r="J39" i="71"/>
  <c r="J38" i="71"/>
  <c r="J37" i="71"/>
  <c r="J36" i="71"/>
  <c r="J35" i="71"/>
  <c r="J34" i="71"/>
  <c r="J33" i="71"/>
  <c r="J32" i="71"/>
  <c r="J23" i="71"/>
  <c r="J22" i="71"/>
  <c r="J21" i="71"/>
  <c r="J20" i="71"/>
  <c r="J19" i="71"/>
  <c r="J18" i="71"/>
  <c r="J17" i="71"/>
  <c r="J16" i="71"/>
  <c r="J15" i="71"/>
  <c r="J14" i="71"/>
  <c r="J13" i="71"/>
  <c r="J12" i="71"/>
  <c r="F11" i="72"/>
  <c r="F30" i="62" l="1"/>
  <c r="F29" i="62"/>
  <c r="F28" i="62"/>
  <c r="F27" i="62"/>
  <c r="F26" i="62"/>
  <c r="F25" i="62"/>
  <c r="F24" i="62"/>
  <c r="F23" i="62"/>
  <c r="F22" i="62"/>
  <c r="F21" i="62"/>
  <c r="F20" i="62"/>
  <c r="F19" i="62"/>
  <c r="F18" i="62"/>
  <c r="F17" i="62"/>
  <c r="F16" i="62"/>
  <c r="F15" i="62"/>
  <c r="F14" i="62"/>
  <c r="F13" i="62"/>
  <c r="F12" i="62"/>
  <c r="F11" i="62"/>
  <c r="F30" i="61"/>
  <c r="F29" i="61"/>
  <c r="F28" i="61"/>
  <c r="F27" i="61"/>
  <c r="F26" i="61"/>
  <c r="F25" i="61"/>
  <c r="F24" i="61"/>
  <c r="F23" i="61"/>
  <c r="F22" i="61"/>
  <c r="F21" i="61"/>
  <c r="F20" i="61"/>
  <c r="F19" i="61"/>
  <c r="F18" i="61"/>
  <c r="F17" i="61"/>
  <c r="F16" i="61"/>
  <c r="F15" i="61"/>
  <c r="F14" i="61"/>
  <c r="F13" i="61"/>
  <c r="F12" i="61"/>
  <c r="F11" i="61"/>
  <c r="F30" i="60"/>
  <c r="F29" i="60"/>
  <c r="F28" i="60"/>
  <c r="F27" i="60"/>
  <c r="F26" i="60"/>
  <c r="F25" i="60"/>
  <c r="F24" i="60"/>
  <c r="F23" i="60"/>
  <c r="F22" i="60"/>
  <c r="F21" i="60"/>
  <c r="F20" i="60"/>
  <c r="F19" i="60"/>
  <c r="F18" i="60"/>
  <c r="F17" i="60"/>
  <c r="F16" i="60"/>
  <c r="F15" i="60"/>
  <c r="F14" i="60"/>
  <c r="F13" i="60"/>
  <c r="F12" i="60"/>
  <c r="F11" i="60"/>
  <c r="F15" i="63"/>
  <c r="F24" i="64" l="1"/>
  <c r="F24" i="63"/>
  <c r="F21" i="66"/>
  <c r="F21" i="65"/>
  <c r="F21" i="64"/>
  <c r="F21" i="63"/>
  <c r="F21" i="59"/>
  <c r="F20" i="66"/>
  <c r="F20" i="65"/>
  <c r="F20" i="64"/>
  <c r="F20" i="63"/>
  <c r="F20" i="59"/>
  <c r="F19" i="59"/>
  <c r="F18" i="66"/>
  <c r="F18" i="65"/>
  <c r="F18" i="64"/>
  <c r="F18" i="63"/>
  <c r="F18" i="59"/>
  <c r="F17" i="63" l="1"/>
  <c r="F17" i="59"/>
  <c r="F17" i="58"/>
  <c r="F14" i="66"/>
  <c r="F15" i="66"/>
  <c r="F12" i="65" l="1"/>
  <c r="F18" i="37" l="1"/>
  <c r="F17" i="37"/>
  <c r="F16" i="37"/>
  <c r="F15" i="37"/>
  <c r="F14" i="37"/>
  <c r="F13" i="37"/>
  <c r="F12" i="37"/>
  <c r="F11" i="37"/>
  <c r="F18" i="56"/>
  <c r="F17" i="56"/>
  <c r="F16" i="56"/>
  <c r="F15" i="56"/>
  <c r="F14" i="56"/>
  <c r="F13" i="56"/>
  <c r="F12" i="56"/>
  <c r="F11" i="56"/>
  <c r="F18" i="57"/>
  <c r="F17" i="57"/>
  <c r="F16" i="57"/>
  <c r="F15" i="57"/>
  <c r="F14" i="57"/>
  <c r="F13" i="57"/>
  <c r="F12" i="57"/>
  <c r="F11" i="57"/>
  <c r="F18" i="58"/>
  <c r="F16" i="58"/>
  <c r="F15" i="58"/>
  <c r="F14" i="58"/>
  <c r="F13" i="58"/>
  <c r="F12" i="58"/>
  <c r="F11" i="58"/>
  <c r="F16" i="59"/>
  <c r="F15" i="59"/>
  <c r="F14" i="59"/>
  <c r="F13" i="59"/>
  <c r="F12" i="59"/>
  <c r="F11" i="59"/>
  <c r="F16" i="63"/>
  <c r="F14" i="63"/>
  <c r="F13" i="63"/>
  <c r="F12" i="63"/>
  <c r="F11" i="63"/>
  <c r="F17" i="64"/>
  <c r="F16" i="64"/>
  <c r="F15" i="64"/>
  <c r="F14" i="64"/>
  <c r="F13" i="64"/>
  <c r="F12" i="64"/>
  <c r="F11" i="64"/>
  <c r="F17" i="65"/>
  <c r="F16" i="65"/>
  <c r="F15" i="65"/>
  <c r="F14" i="65"/>
  <c r="F13" i="65"/>
  <c r="F11" i="65"/>
  <c r="F17" i="66"/>
  <c r="F16" i="66"/>
  <c r="F13" i="66"/>
  <c r="F12" i="66"/>
  <c r="F11" i="66"/>
  <c r="F18" i="67"/>
  <c r="F17" i="67"/>
  <c r="F16" i="67"/>
  <c r="F15" i="67"/>
  <c r="F14" i="67"/>
  <c r="F13" i="67"/>
  <c r="F12" i="67"/>
  <c r="F11" i="67"/>
  <c r="F18" i="68"/>
  <c r="F17" i="68"/>
  <c r="F16" i="68"/>
  <c r="F15" i="68"/>
  <c r="F14" i="68"/>
  <c r="F13" i="68"/>
  <c r="F12" i="68"/>
  <c r="F11" i="68"/>
  <c r="F18" i="69"/>
  <c r="F17" i="69"/>
  <c r="F16" i="69"/>
  <c r="F15" i="69"/>
  <c r="F14" i="69"/>
  <c r="F13" i="69"/>
  <c r="F12" i="69"/>
  <c r="F11" i="69"/>
  <c r="F18" i="72"/>
  <c r="F17" i="72"/>
  <c r="F16" i="72"/>
  <c r="F15" i="72"/>
  <c r="F14" i="72"/>
  <c r="F13" i="72"/>
  <c r="F12" i="72"/>
  <c r="M31" i="72"/>
  <c r="J31" i="72"/>
  <c r="I31" i="72"/>
  <c r="H31" i="72"/>
  <c r="G31" i="72"/>
  <c r="R30" i="72"/>
  <c r="O30" i="72"/>
  <c r="L30" i="72"/>
  <c r="F30" i="72"/>
  <c r="C30" i="72"/>
  <c r="B30" i="72"/>
  <c r="R29" i="72"/>
  <c r="O29" i="72"/>
  <c r="S29" i="72"/>
  <c r="V29" i="72"/>
  <c r="L29" i="72"/>
  <c r="W29" i="72" s="1"/>
  <c r="F29" i="72"/>
  <c r="C29" i="72"/>
  <c r="B29" i="72"/>
  <c r="R28" i="72"/>
  <c r="O28" i="72"/>
  <c r="L28" i="72"/>
  <c r="W28" i="72" s="1"/>
  <c r="F28" i="72"/>
  <c r="C28" i="72"/>
  <c r="B28" i="72"/>
  <c r="R27" i="72"/>
  <c r="O27" i="72"/>
  <c r="L27" i="72"/>
  <c r="W27" i="72" s="1"/>
  <c r="F27" i="72"/>
  <c r="C27" i="72"/>
  <c r="B27" i="72"/>
  <c r="R26" i="72"/>
  <c r="O26" i="72"/>
  <c r="L26" i="72"/>
  <c r="F26" i="72"/>
  <c r="C26" i="72"/>
  <c r="B26" i="72"/>
  <c r="R25" i="72"/>
  <c r="O25" i="72"/>
  <c r="L25" i="72"/>
  <c r="F25" i="72"/>
  <c r="C25" i="72"/>
  <c r="B25" i="72"/>
  <c r="R24" i="72"/>
  <c r="O24" i="72"/>
  <c r="L24" i="72"/>
  <c r="W24" i="72" s="1"/>
  <c r="F24" i="72"/>
  <c r="C24" i="72"/>
  <c r="B24" i="72"/>
  <c r="R23" i="72"/>
  <c r="O23" i="72"/>
  <c r="L23" i="72"/>
  <c r="F23" i="72"/>
  <c r="C23" i="72"/>
  <c r="B23" i="72"/>
  <c r="R22" i="72"/>
  <c r="O22" i="72"/>
  <c r="L22" i="72"/>
  <c r="F22" i="72"/>
  <c r="C22" i="72"/>
  <c r="B22" i="72"/>
  <c r="R21" i="72"/>
  <c r="O21" i="72"/>
  <c r="L21" i="72"/>
  <c r="W21" i="72" s="1"/>
  <c r="F21" i="72"/>
  <c r="C21" i="72"/>
  <c r="B21" i="72"/>
  <c r="R20" i="72"/>
  <c r="O20" i="72"/>
  <c r="S20" i="72" s="1"/>
  <c r="V20" i="72" s="1"/>
  <c r="L20" i="72"/>
  <c r="W20" i="72" s="1"/>
  <c r="F20" i="72"/>
  <c r="C20" i="72"/>
  <c r="B20" i="72"/>
  <c r="R19" i="72"/>
  <c r="O19" i="72"/>
  <c r="L19" i="72"/>
  <c r="W19" i="72" s="1"/>
  <c r="Y19" i="72" s="1"/>
  <c r="F19" i="72"/>
  <c r="C19" i="72"/>
  <c r="B19" i="72"/>
  <c r="R18" i="72"/>
  <c r="O18" i="72"/>
  <c r="L18" i="72"/>
  <c r="C18" i="72"/>
  <c r="B18" i="72"/>
  <c r="R17" i="72"/>
  <c r="O17" i="72"/>
  <c r="L17" i="72"/>
  <c r="W17" i="72" s="1"/>
  <c r="C17" i="72"/>
  <c r="B17" i="72"/>
  <c r="R16" i="72"/>
  <c r="O16" i="72"/>
  <c r="L16" i="72"/>
  <c r="W16" i="72" s="1"/>
  <c r="C16" i="72"/>
  <c r="B16" i="72"/>
  <c r="R15" i="72"/>
  <c r="O15" i="72"/>
  <c r="L15" i="72"/>
  <c r="W15" i="72" s="1"/>
  <c r="C15" i="72"/>
  <c r="B15" i="72"/>
  <c r="R14" i="72"/>
  <c r="O14" i="72"/>
  <c r="L14" i="72"/>
  <c r="W14" i="72" s="1"/>
  <c r="Y14" i="72" s="1"/>
  <c r="C14" i="72"/>
  <c r="B14" i="72"/>
  <c r="R13" i="72"/>
  <c r="O13" i="72"/>
  <c r="L13" i="72"/>
  <c r="S13" i="72" s="1"/>
  <c r="V13" i="72" s="1"/>
  <c r="C13" i="72"/>
  <c r="B13" i="72"/>
  <c r="R12" i="72"/>
  <c r="S12" i="72" s="1"/>
  <c r="V12" i="72" s="1"/>
  <c r="O12" i="72"/>
  <c r="L12" i="72"/>
  <c r="W12" i="72" s="1"/>
  <c r="C12" i="72"/>
  <c r="B12" i="72"/>
  <c r="A12" i="72"/>
  <c r="A13" i="72" s="1"/>
  <c r="A14" i="72" s="1"/>
  <c r="A15" i="72" s="1"/>
  <c r="A16" i="72" s="1"/>
  <c r="A17" i="72" s="1"/>
  <c r="A18" i="72" s="1"/>
  <c r="A19" i="72" s="1"/>
  <c r="A20" i="72" s="1"/>
  <c r="A21" i="72" s="1"/>
  <c r="A22" i="72" s="1"/>
  <c r="A23" i="72" s="1"/>
  <c r="A24" i="72" s="1"/>
  <c r="A25" i="72" s="1"/>
  <c r="A26" i="72" s="1"/>
  <c r="A27" i="72" s="1"/>
  <c r="A28" i="72" s="1"/>
  <c r="A29" i="72" s="1"/>
  <c r="A30" i="72" s="1"/>
  <c r="R11" i="72"/>
  <c r="O11" i="72"/>
  <c r="L11" i="72"/>
  <c r="W11" i="72" s="1"/>
  <c r="C11" i="72"/>
  <c r="B11" i="72"/>
  <c r="C7" i="72"/>
  <c r="C6" i="72"/>
  <c r="C5" i="72"/>
  <c r="C4" i="72"/>
  <c r="P1" i="72"/>
  <c r="B6" i="71"/>
  <c r="B5" i="71"/>
  <c r="B4" i="71"/>
  <c r="Y25" i="69"/>
  <c r="L11" i="37"/>
  <c r="W11" i="37" s="1"/>
  <c r="L11" i="56"/>
  <c r="W11" i="56" s="1"/>
  <c r="A2" i="71"/>
  <c r="H52" i="71"/>
  <c r="H51" i="71"/>
  <c r="H50" i="71"/>
  <c r="H49" i="71"/>
  <c r="H48" i="71"/>
  <c r="H47" i="71"/>
  <c r="H46" i="71"/>
  <c r="H45" i="71"/>
  <c r="H44" i="71"/>
  <c r="H43" i="71"/>
  <c r="H42" i="71"/>
  <c r="H41" i="71"/>
  <c r="H40" i="71"/>
  <c r="H39" i="71"/>
  <c r="H38" i="71"/>
  <c r="H37" i="71"/>
  <c r="H36" i="71"/>
  <c r="H35" i="71"/>
  <c r="H34" i="71"/>
  <c r="H33" i="71"/>
  <c r="H32" i="71"/>
  <c r="H23" i="71"/>
  <c r="H22" i="71"/>
  <c r="H21" i="71"/>
  <c r="H20" i="71"/>
  <c r="H19" i="71"/>
  <c r="H18" i="71"/>
  <c r="H17" i="71"/>
  <c r="H16" i="71"/>
  <c r="H15" i="71"/>
  <c r="H14" i="71"/>
  <c r="H13" i="71"/>
  <c r="H12" i="71"/>
  <c r="H11" i="71"/>
  <c r="J11" i="71" s="1"/>
  <c r="H10" i="71"/>
  <c r="J10" i="71" s="1"/>
  <c r="M31" i="69"/>
  <c r="J31" i="69"/>
  <c r="I31" i="69"/>
  <c r="H31" i="69"/>
  <c r="G31" i="69"/>
  <c r="R30" i="69"/>
  <c r="O30" i="69"/>
  <c r="L30" i="69"/>
  <c r="W30" i="69" s="1"/>
  <c r="F30" i="69"/>
  <c r="C30" i="69"/>
  <c r="B30" i="69"/>
  <c r="R29" i="69"/>
  <c r="O29" i="69"/>
  <c r="L29" i="69"/>
  <c r="W29" i="69" s="1"/>
  <c r="F29" i="69"/>
  <c r="C29" i="69"/>
  <c r="B29" i="69"/>
  <c r="R28" i="69"/>
  <c r="O28" i="69"/>
  <c r="L28" i="69"/>
  <c r="W28" i="69" s="1"/>
  <c r="F28" i="69"/>
  <c r="C28" i="69"/>
  <c r="B28" i="69"/>
  <c r="R27" i="69"/>
  <c r="O27" i="69"/>
  <c r="L27" i="69"/>
  <c r="W27" i="69" s="1"/>
  <c r="Y27" i="69" s="1"/>
  <c r="F27" i="69"/>
  <c r="C27" i="69"/>
  <c r="B27" i="69"/>
  <c r="R26" i="69"/>
  <c r="O26" i="69"/>
  <c r="L26" i="69"/>
  <c r="W26" i="69" s="1"/>
  <c r="F26" i="69"/>
  <c r="C26" i="69"/>
  <c r="B26" i="69"/>
  <c r="R25" i="69"/>
  <c r="O25" i="69"/>
  <c r="S25" i="69" s="1"/>
  <c r="V25" i="69" s="1"/>
  <c r="L25" i="69"/>
  <c r="W25" i="69" s="1"/>
  <c r="F25" i="69"/>
  <c r="C25" i="69"/>
  <c r="B25" i="69"/>
  <c r="R24" i="69"/>
  <c r="O24" i="69"/>
  <c r="S24" i="69" s="1"/>
  <c r="V24" i="69" s="1"/>
  <c r="L24" i="69"/>
  <c r="W24" i="69" s="1"/>
  <c r="F24" i="69"/>
  <c r="C24" i="69"/>
  <c r="B24" i="69"/>
  <c r="R23" i="69"/>
  <c r="O23" i="69"/>
  <c r="L23" i="69"/>
  <c r="F23" i="69"/>
  <c r="C23" i="69"/>
  <c r="B23" i="69"/>
  <c r="R22" i="69"/>
  <c r="O22" i="69"/>
  <c r="S22" i="69" s="1"/>
  <c r="V22" i="69" s="1"/>
  <c r="L22" i="69"/>
  <c r="W22" i="69" s="1"/>
  <c r="F22" i="69"/>
  <c r="C22" i="69"/>
  <c r="B22" i="69"/>
  <c r="R21" i="69"/>
  <c r="O21" i="69"/>
  <c r="L21" i="69"/>
  <c r="F21" i="69"/>
  <c r="C21" i="69"/>
  <c r="B21" i="69"/>
  <c r="R20" i="69"/>
  <c r="O20" i="69"/>
  <c r="L20" i="69"/>
  <c r="W20" i="69" s="1"/>
  <c r="F20" i="69"/>
  <c r="C20" i="69"/>
  <c r="B20" i="69"/>
  <c r="R19" i="69"/>
  <c r="O19" i="69"/>
  <c r="L19" i="69"/>
  <c r="W19" i="69" s="1"/>
  <c r="F19" i="69"/>
  <c r="C19" i="69"/>
  <c r="B19" i="69"/>
  <c r="R18" i="69"/>
  <c r="S18" i="69" s="1"/>
  <c r="V18" i="69" s="1"/>
  <c r="O18" i="69"/>
  <c r="L18" i="69"/>
  <c r="W18" i="69" s="1"/>
  <c r="Y18" i="69" s="1"/>
  <c r="C18" i="69"/>
  <c r="B18" i="69"/>
  <c r="R17" i="69"/>
  <c r="O17" i="69"/>
  <c r="L17" i="69"/>
  <c r="W17" i="69" s="1"/>
  <c r="C17" i="69"/>
  <c r="B17" i="69"/>
  <c r="R16" i="69"/>
  <c r="O16" i="69"/>
  <c r="L16" i="69"/>
  <c r="W16" i="69" s="1"/>
  <c r="C16" i="69"/>
  <c r="B16" i="69"/>
  <c r="R15" i="69"/>
  <c r="R31" i="69" s="1"/>
  <c r="O15" i="69"/>
  <c r="L15" i="69"/>
  <c r="W15" i="69" s="1"/>
  <c r="C15" i="69"/>
  <c r="B15" i="69"/>
  <c r="R14" i="69"/>
  <c r="O14" i="69"/>
  <c r="L14" i="69"/>
  <c r="C14" i="69"/>
  <c r="B14" i="69"/>
  <c r="R13" i="69"/>
  <c r="O13" i="69"/>
  <c r="L13" i="69"/>
  <c r="W13" i="69" s="1"/>
  <c r="C13" i="69"/>
  <c r="B13" i="69"/>
  <c r="R12" i="69"/>
  <c r="O12" i="69"/>
  <c r="O31" i="69" s="1"/>
  <c r="L12" i="69"/>
  <c r="W12" i="69" s="1"/>
  <c r="C12" i="69"/>
  <c r="B12" i="69"/>
  <c r="A12" i="69"/>
  <c r="A13" i="69" s="1"/>
  <c r="A14" i="69" s="1"/>
  <c r="A15" i="69" s="1"/>
  <c r="A16" i="69" s="1"/>
  <c r="A17" i="69" s="1"/>
  <c r="A18" i="69" s="1"/>
  <c r="A19" i="69" s="1"/>
  <c r="A20" i="69" s="1"/>
  <c r="A21" i="69" s="1"/>
  <c r="A22" i="69" s="1"/>
  <c r="A23" i="69" s="1"/>
  <c r="A24" i="69" s="1"/>
  <c r="A25" i="69" s="1"/>
  <c r="A26" i="69" s="1"/>
  <c r="A27" i="69" s="1"/>
  <c r="A28" i="69" s="1"/>
  <c r="A29" i="69" s="1"/>
  <c r="A30" i="69" s="1"/>
  <c r="R11" i="69"/>
  <c r="O11" i="69"/>
  <c r="L11" i="69"/>
  <c r="W11" i="69" s="1"/>
  <c r="C11" i="69"/>
  <c r="B11" i="69"/>
  <c r="C7" i="69"/>
  <c r="C6" i="69"/>
  <c r="C5" i="69"/>
  <c r="C4" i="69"/>
  <c r="P1" i="69"/>
  <c r="M31" i="68"/>
  <c r="J31" i="68"/>
  <c r="I31" i="68"/>
  <c r="H31" i="68"/>
  <c r="G31" i="68"/>
  <c r="R30" i="68"/>
  <c r="S30" i="68" s="1"/>
  <c r="V30" i="68" s="1"/>
  <c r="O30" i="68"/>
  <c r="L30" i="68"/>
  <c r="F30" i="68"/>
  <c r="C30" i="68"/>
  <c r="B30" i="68"/>
  <c r="R29" i="68"/>
  <c r="O29" i="68"/>
  <c r="L29" i="68"/>
  <c r="W29" i="68" s="1"/>
  <c r="F29" i="68"/>
  <c r="C29" i="68"/>
  <c r="B29" i="68"/>
  <c r="R28" i="68"/>
  <c r="S28" i="68" s="1"/>
  <c r="V28" i="68" s="1"/>
  <c r="O28" i="68"/>
  <c r="L28" i="68"/>
  <c r="F28" i="68"/>
  <c r="C28" i="68"/>
  <c r="B28" i="68"/>
  <c r="R27" i="68"/>
  <c r="O27" i="68"/>
  <c r="S27" i="68"/>
  <c r="V27" i="68" s="1"/>
  <c r="L27" i="68"/>
  <c r="F27" i="68"/>
  <c r="C27" i="68"/>
  <c r="B27" i="68"/>
  <c r="R26" i="68"/>
  <c r="O26" i="68"/>
  <c r="L26" i="68"/>
  <c r="W26" i="68" s="1"/>
  <c r="F26" i="68"/>
  <c r="C26" i="68"/>
  <c r="B26" i="68"/>
  <c r="R25" i="68"/>
  <c r="O25" i="68"/>
  <c r="L25" i="68"/>
  <c r="W25" i="68" s="1"/>
  <c r="F25" i="68"/>
  <c r="C25" i="68"/>
  <c r="B25" i="68"/>
  <c r="R24" i="68"/>
  <c r="O24" i="68"/>
  <c r="L24" i="68"/>
  <c r="W24" i="68" s="1"/>
  <c r="F24" i="68"/>
  <c r="C24" i="68"/>
  <c r="B24" i="68"/>
  <c r="R23" i="68"/>
  <c r="O23" i="68"/>
  <c r="L23" i="68"/>
  <c r="W23" i="68" s="1"/>
  <c r="F23" i="68"/>
  <c r="C23" i="68"/>
  <c r="B23" i="68"/>
  <c r="R22" i="68"/>
  <c r="O22" i="68"/>
  <c r="L22" i="68"/>
  <c r="F22" i="68"/>
  <c r="C22" i="68"/>
  <c r="B22" i="68"/>
  <c r="R21" i="68"/>
  <c r="O21" i="68"/>
  <c r="L21" i="68"/>
  <c r="W21" i="68" s="1"/>
  <c r="F21" i="68"/>
  <c r="C21" i="68"/>
  <c r="B21" i="68"/>
  <c r="R20" i="68"/>
  <c r="O20" i="68"/>
  <c r="L20" i="68"/>
  <c r="W20" i="68" s="1"/>
  <c r="F20" i="68"/>
  <c r="C20" i="68"/>
  <c r="B20" i="68"/>
  <c r="R19" i="68"/>
  <c r="O19" i="68"/>
  <c r="L19" i="68"/>
  <c r="W19" i="68" s="1"/>
  <c r="F19" i="68"/>
  <c r="C19" i="68"/>
  <c r="B19" i="68"/>
  <c r="R18" i="68"/>
  <c r="O18" i="68"/>
  <c r="L18" i="68"/>
  <c r="W18" i="68" s="1"/>
  <c r="C18" i="68"/>
  <c r="B18" i="68"/>
  <c r="R17" i="68"/>
  <c r="O17" i="68"/>
  <c r="S17" i="68" s="1"/>
  <c r="V17" i="68" s="1"/>
  <c r="L17" i="68"/>
  <c r="W17" i="68" s="1"/>
  <c r="C17" i="68"/>
  <c r="B17" i="68"/>
  <c r="R16" i="68"/>
  <c r="R31" i="68" s="1"/>
  <c r="O16" i="68"/>
  <c r="L16" i="68"/>
  <c r="C16" i="68"/>
  <c r="B16" i="68"/>
  <c r="R15" i="68"/>
  <c r="O15" i="68"/>
  <c r="L15" i="68"/>
  <c r="W15" i="68" s="1"/>
  <c r="C15" i="68"/>
  <c r="B15" i="68"/>
  <c r="R14" i="68"/>
  <c r="O14" i="68"/>
  <c r="L14" i="68"/>
  <c r="C14" i="68"/>
  <c r="B14" i="68"/>
  <c r="R13" i="68"/>
  <c r="O13" i="68"/>
  <c r="S13" i="68" s="1"/>
  <c r="V13" i="68" s="1"/>
  <c r="L13" i="68"/>
  <c r="W13" i="68" s="1"/>
  <c r="C13" i="68"/>
  <c r="B13" i="68"/>
  <c r="Y12" i="68"/>
  <c r="R12" i="68"/>
  <c r="O12" i="68"/>
  <c r="L12" i="68"/>
  <c r="W12" i="68" s="1"/>
  <c r="C12" i="68"/>
  <c r="B12" i="68"/>
  <c r="A12" i="68"/>
  <c r="A13" i="68" s="1"/>
  <c r="A14" i="68" s="1"/>
  <c r="A15" i="68" s="1"/>
  <c r="A16" i="68" s="1"/>
  <c r="A17" i="68" s="1"/>
  <c r="A18" i="68" s="1"/>
  <c r="A19" i="68" s="1"/>
  <c r="A20" i="68" s="1"/>
  <c r="A21" i="68" s="1"/>
  <c r="A22" i="68" s="1"/>
  <c r="A23" i="68" s="1"/>
  <c r="A24" i="68" s="1"/>
  <c r="A25" i="68" s="1"/>
  <c r="A26" i="68" s="1"/>
  <c r="A27" i="68" s="1"/>
  <c r="A28" i="68" s="1"/>
  <c r="A29" i="68" s="1"/>
  <c r="A30" i="68" s="1"/>
  <c r="R11" i="68"/>
  <c r="O11" i="68"/>
  <c r="S11" i="68" s="1"/>
  <c r="V11" i="68" s="1"/>
  <c r="L11" i="68"/>
  <c r="W11" i="68" s="1"/>
  <c r="C11" i="68"/>
  <c r="B11" i="68"/>
  <c r="C7" i="68"/>
  <c r="C6" i="68"/>
  <c r="C5" i="68"/>
  <c r="C4" i="68"/>
  <c r="P1" i="68"/>
  <c r="M31" i="67"/>
  <c r="J31" i="67"/>
  <c r="I31" i="67"/>
  <c r="H31" i="67"/>
  <c r="G31" i="67"/>
  <c r="R30" i="67"/>
  <c r="O30" i="67"/>
  <c r="L30" i="67"/>
  <c r="W30" i="67" s="1"/>
  <c r="F30" i="67"/>
  <c r="C30" i="67"/>
  <c r="B30" i="67"/>
  <c r="R29" i="67"/>
  <c r="O29" i="67"/>
  <c r="S29" i="67" s="1"/>
  <c r="V29" i="67" s="1"/>
  <c r="L29" i="67"/>
  <c r="W29" i="67" s="1"/>
  <c r="F29" i="67"/>
  <c r="C29" i="67"/>
  <c r="B29" i="67"/>
  <c r="R28" i="67"/>
  <c r="O28" i="67"/>
  <c r="L28" i="67"/>
  <c r="W28" i="67" s="1"/>
  <c r="F28" i="67"/>
  <c r="C28" i="67"/>
  <c r="B28" i="67"/>
  <c r="R27" i="67"/>
  <c r="S27" i="67" s="1"/>
  <c r="V27" i="67" s="1"/>
  <c r="O27" i="67"/>
  <c r="L27" i="67"/>
  <c r="W27" i="67" s="1"/>
  <c r="Y27" i="67" s="1"/>
  <c r="F27" i="67"/>
  <c r="C27" i="67"/>
  <c r="B27" i="67"/>
  <c r="R26" i="67"/>
  <c r="O26" i="67"/>
  <c r="S26" i="67" s="1"/>
  <c r="V26" i="67" s="1"/>
  <c r="L26" i="67"/>
  <c r="W26" i="67" s="1"/>
  <c r="F26" i="67"/>
  <c r="C26" i="67"/>
  <c r="B26" i="67"/>
  <c r="R25" i="67"/>
  <c r="O25" i="67"/>
  <c r="L25" i="67"/>
  <c r="W25" i="67" s="1"/>
  <c r="F25" i="67"/>
  <c r="C25" i="67"/>
  <c r="B25" i="67"/>
  <c r="R24" i="67"/>
  <c r="O24" i="67"/>
  <c r="L24" i="67"/>
  <c r="F24" i="67"/>
  <c r="C24" i="67"/>
  <c r="B24" i="67"/>
  <c r="R23" i="67"/>
  <c r="O23" i="67"/>
  <c r="L23" i="67"/>
  <c r="W23" i="67" s="1"/>
  <c r="F23" i="67"/>
  <c r="C23" i="67"/>
  <c r="B23" i="67"/>
  <c r="R22" i="67"/>
  <c r="O22" i="67"/>
  <c r="L22" i="67"/>
  <c r="F22" i="67"/>
  <c r="C22" i="67"/>
  <c r="B22" i="67"/>
  <c r="R21" i="67"/>
  <c r="O21" i="67"/>
  <c r="L21" i="67"/>
  <c r="W21" i="67" s="1"/>
  <c r="Y21" i="67" s="1"/>
  <c r="F21" i="67"/>
  <c r="C21" i="67"/>
  <c r="B21" i="67"/>
  <c r="R20" i="67"/>
  <c r="O20" i="67"/>
  <c r="L20" i="67"/>
  <c r="W20" i="67" s="1"/>
  <c r="F20" i="67"/>
  <c r="C20" i="67"/>
  <c r="B20" i="67"/>
  <c r="R19" i="67"/>
  <c r="O19" i="67"/>
  <c r="L19" i="67"/>
  <c r="W19" i="67" s="1"/>
  <c r="F19" i="67"/>
  <c r="C19" i="67"/>
  <c r="B19" i="67"/>
  <c r="R18" i="67"/>
  <c r="O18" i="67"/>
  <c r="S18" i="67" s="1"/>
  <c r="V18" i="67" s="1"/>
  <c r="L18" i="67"/>
  <c r="W18" i="67" s="1"/>
  <c r="C18" i="67"/>
  <c r="B18" i="67"/>
  <c r="R17" i="67"/>
  <c r="O17" i="67"/>
  <c r="L17" i="67"/>
  <c r="W17" i="67" s="1"/>
  <c r="C17" i="67"/>
  <c r="B17" i="67"/>
  <c r="R16" i="67"/>
  <c r="O16" i="67"/>
  <c r="L16" i="67"/>
  <c r="W16" i="67" s="1"/>
  <c r="C16" i="67"/>
  <c r="B16" i="67"/>
  <c r="R15" i="67"/>
  <c r="S15" i="67" s="1"/>
  <c r="V15" i="67" s="1"/>
  <c r="O15" i="67"/>
  <c r="L15" i="67"/>
  <c r="W15" i="67" s="1"/>
  <c r="Y15" i="67" s="1"/>
  <c r="C15" i="67"/>
  <c r="B15" i="67"/>
  <c r="R14" i="67"/>
  <c r="O14" i="67"/>
  <c r="L14" i="67"/>
  <c r="W14" i="67" s="1"/>
  <c r="Y14" i="67" s="1"/>
  <c r="C14" i="67"/>
  <c r="B14" i="67"/>
  <c r="R13" i="67"/>
  <c r="O13" i="67"/>
  <c r="L13" i="67"/>
  <c r="C13" i="67"/>
  <c r="B13" i="67"/>
  <c r="R12" i="67"/>
  <c r="O12" i="67"/>
  <c r="L12" i="67"/>
  <c r="W12" i="67" s="1"/>
  <c r="C12" i="67"/>
  <c r="B12" i="67"/>
  <c r="A12" i="67"/>
  <c r="A13" i="67" s="1"/>
  <c r="A14" i="67" s="1"/>
  <c r="A15" i="67" s="1"/>
  <c r="A16" i="67" s="1"/>
  <c r="A17" i="67" s="1"/>
  <c r="A18" i="67" s="1"/>
  <c r="A19" i="67" s="1"/>
  <c r="A20" i="67" s="1"/>
  <c r="A21" i="67" s="1"/>
  <c r="A22" i="67" s="1"/>
  <c r="A23" i="67" s="1"/>
  <c r="A24" i="67" s="1"/>
  <c r="A25" i="67" s="1"/>
  <c r="A26" i="67" s="1"/>
  <c r="A27" i="67" s="1"/>
  <c r="A28" i="67" s="1"/>
  <c r="A29" i="67" s="1"/>
  <c r="A30" i="67" s="1"/>
  <c r="R11" i="67"/>
  <c r="O11" i="67"/>
  <c r="L11" i="67"/>
  <c r="C11" i="67"/>
  <c r="B11" i="67"/>
  <c r="C7" i="67"/>
  <c r="C6" i="67"/>
  <c r="C5" i="67"/>
  <c r="C4" i="67"/>
  <c r="P1" i="67"/>
  <c r="M31" i="66"/>
  <c r="J31" i="66"/>
  <c r="I31" i="66"/>
  <c r="H31" i="66"/>
  <c r="G31" i="66"/>
  <c r="R30" i="66"/>
  <c r="S30" i="66" s="1"/>
  <c r="V30" i="66" s="1"/>
  <c r="O30" i="66"/>
  <c r="L30" i="66"/>
  <c r="W30" i="66" s="1"/>
  <c r="F30" i="66"/>
  <c r="C30" i="66"/>
  <c r="B30" i="66"/>
  <c r="R29" i="66"/>
  <c r="O29" i="66"/>
  <c r="L29" i="66"/>
  <c r="W29" i="66" s="1"/>
  <c r="F29" i="66"/>
  <c r="C29" i="66"/>
  <c r="B29" i="66"/>
  <c r="R28" i="66"/>
  <c r="S28" i="66" s="1"/>
  <c r="V28" i="66" s="1"/>
  <c r="O28" i="66"/>
  <c r="L28" i="66"/>
  <c r="F28" i="66"/>
  <c r="C28" i="66"/>
  <c r="B28" i="66"/>
  <c r="R27" i="66"/>
  <c r="O27" i="66"/>
  <c r="L27" i="66"/>
  <c r="W27" i="66" s="1"/>
  <c r="F27" i="66"/>
  <c r="C27" i="66"/>
  <c r="B27" i="66"/>
  <c r="R26" i="66"/>
  <c r="O26" i="66"/>
  <c r="L26" i="66"/>
  <c r="W26" i="66" s="1"/>
  <c r="F26" i="66"/>
  <c r="C26" i="66"/>
  <c r="B26" i="66"/>
  <c r="R25" i="66"/>
  <c r="O25" i="66"/>
  <c r="L25" i="66"/>
  <c r="W25" i="66" s="1"/>
  <c r="F25" i="66"/>
  <c r="C25" i="66"/>
  <c r="B25" i="66"/>
  <c r="R24" i="66"/>
  <c r="O24" i="66"/>
  <c r="L24" i="66"/>
  <c r="W24" i="66" s="1"/>
  <c r="F24" i="66"/>
  <c r="C24" i="66"/>
  <c r="B24" i="66"/>
  <c r="R23" i="66"/>
  <c r="O23" i="66"/>
  <c r="L23" i="66"/>
  <c r="W23" i="66" s="1"/>
  <c r="F23" i="66"/>
  <c r="C23" i="66"/>
  <c r="B23" i="66"/>
  <c r="R22" i="66"/>
  <c r="O22" i="66"/>
  <c r="L22" i="66"/>
  <c r="W22" i="66" s="1"/>
  <c r="F22" i="66"/>
  <c r="C22" i="66"/>
  <c r="B22" i="66"/>
  <c r="R21" i="66"/>
  <c r="O21" i="66"/>
  <c r="L21" i="66"/>
  <c r="W21" i="66" s="1"/>
  <c r="C21" i="66"/>
  <c r="B21" i="66"/>
  <c r="R20" i="66"/>
  <c r="O20" i="66"/>
  <c r="L20" i="66"/>
  <c r="W20" i="66" s="1"/>
  <c r="C20" i="66"/>
  <c r="B20" i="66"/>
  <c r="R19" i="66"/>
  <c r="O19" i="66"/>
  <c r="L19" i="66"/>
  <c r="W19" i="66" s="1"/>
  <c r="F19" i="66"/>
  <c r="C19" i="66"/>
  <c r="B19" i="66"/>
  <c r="R18" i="66"/>
  <c r="O18" i="66"/>
  <c r="L18" i="66"/>
  <c r="W18" i="66" s="1"/>
  <c r="C18" i="66"/>
  <c r="B18" i="66"/>
  <c r="R17" i="66"/>
  <c r="O17" i="66"/>
  <c r="L17" i="66"/>
  <c r="C17" i="66"/>
  <c r="B17" i="66"/>
  <c r="R16" i="66"/>
  <c r="O16" i="66"/>
  <c r="L16" i="66"/>
  <c r="C16" i="66"/>
  <c r="B16" i="66"/>
  <c r="R15" i="66"/>
  <c r="O15" i="66"/>
  <c r="L15" i="66"/>
  <c r="C15" i="66"/>
  <c r="B15" i="66"/>
  <c r="R14" i="66"/>
  <c r="O14" i="66"/>
  <c r="L14" i="66"/>
  <c r="W14" i="66" s="1"/>
  <c r="C14" i="66"/>
  <c r="B14" i="66"/>
  <c r="R13" i="66"/>
  <c r="O13" i="66"/>
  <c r="L13" i="66"/>
  <c r="W13" i="66" s="1"/>
  <c r="C13" i="66"/>
  <c r="B13" i="66"/>
  <c r="R12" i="66"/>
  <c r="O12" i="66"/>
  <c r="L12" i="66"/>
  <c r="C12" i="66"/>
  <c r="B12" i="66"/>
  <c r="A12" i="66"/>
  <c r="A13" i="66" s="1"/>
  <c r="A14" i="66" s="1"/>
  <c r="A15" i="66" s="1"/>
  <c r="A16" i="66" s="1"/>
  <c r="A17" i="66" s="1"/>
  <c r="A18" i="66" s="1"/>
  <c r="A19" i="66" s="1"/>
  <c r="A20" i="66" s="1"/>
  <c r="A21" i="66" s="1"/>
  <c r="A22" i="66" s="1"/>
  <c r="A23" i="66" s="1"/>
  <c r="A24" i="66" s="1"/>
  <c r="A25" i="66" s="1"/>
  <c r="A26" i="66" s="1"/>
  <c r="A27" i="66" s="1"/>
  <c r="A28" i="66" s="1"/>
  <c r="A29" i="66" s="1"/>
  <c r="A30" i="66" s="1"/>
  <c r="R11" i="66"/>
  <c r="O11" i="66"/>
  <c r="L11" i="66"/>
  <c r="W11" i="66" s="1"/>
  <c r="C11" i="66"/>
  <c r="B11" i="66"/>
  <c r="C7" i="66"/>
  <c r="C6" i="66"/>
  <c r="C5" i="66"/>
  <c r="C4" i="66"/>
  <c r="P1" i="66"/>
  <c r="M31" i="65"/>
  <c r="J31" i="65"/>
  <c r="I31" i="65"/>
  <c r="H31" i="65"/>
  <c r="G31" i="65"/>
  <c r="R30" i="65"/>
  <c r="O30" i="65"/>
  <c r="L30" i="65"/>
  <c r="W30" i="65" s="1"/>
  <c r="Y30" i="65"/>
  <c r="F30" i="65"/>
  <c r="C30" i="65"/>
  <c r="B30" i="65"/>
  <c r="R29" i="65"/>
  <c r="O29" i="65"/>
  <c r="L29" i="65"/>
  <c r="W29" i="65" s="1"/>
  <c r="F29" i="65"/>
  <c r="C29" i="65"/>
  <c r="B29" i="65"/>
  <c r="R28" i="65"/>
  <c r="O28" i="65"/>
  <c r="L28" i="65"/>
  <c r="W28" i="65" s="1"/>
  <c r="Y28" i="65" s="1"/>
  <c r="F28" i="65"/>
  <c r="C28" i="65"/>
  <c r="B28" i="65"/>
  <c r="R27" i="65"/>
  <c r="O27" i="65"/>
  <c r="L27" i="65"/>
  <c r="F27" i="65"/>
  <c r="C27" i="65"/>
  <c r="B27" i="65"/>
  <c r="R26" i="65"/>
  <c r="O26" i="65"/>
  <c r="L26" i="65"/>
  <c r="F26" i="65"/>
  <c r="C26" i="65"/>
  <c r="B26" i="65"/>
  <c r="R25" i="65"/>
  <c r="O25" i="65"/>
  <c r="L25" i="65"/>
  <c r="F25" i="65"/>
  <c r="C25" i="65"/>
  <c r="B25" i="65"/>
  <c r="R24" i="65"/>
  <c r="O24" i="65"/>
  <c r="L24" i="65"/>
  <c r="F24" i="65"/>
  <c r="C24" i="65"/>
  <c r="B24" i="65"/>
  <c r="R23" i="65"/>
  <c r="O23" i="65"/>
  <c r="L23" i="65"/>
  <c r="W23" i="65" s="1"/>
  <c r="F23" i="65"/>
  <c r="C23" i="65"/>
  <c r="B23" i="65"/>
  <c r="R22" i="65"/>
  <c r="O22" i="65"/>
  <c r="L22" i="65"/>
  <c r="F22" i="65"/>
  <c r="C22" i="65"/>
  <c r="B22" i="65"/>
  <c r="R21" i="65"/>
  <c r="O21" i="65"/>
  <c r="L21" i="65"/>
  <c r="W21" i="65" s="1"/>
  <c r="C21" i="65"/>
  <c r="B21" i="65"/>
  <c r="R20" i="65"/>
  <c r="O20" i="65"/>
  <c r="L20" i="65"/>
  <c r="C20" i="65"/>
  <c r="B20" i="65"/>
  <c r="R19" i="65"/>
  <c r="O19" i="65"/>
  <c r="L19" i="65"/>
  <c r="W19" i="65" s="1"/>
  <c r="F19" i="65"/>
  <c r="C19" i="65"/>
  <c r="B19" i="65"/>
  <c r="R18" i="65"/>
  <c r="S18" i="65" s="1"/>
  <c r="V18" i="65" s="1"/>
  <c r="O18" i="65"/>
  <c r="L18" i="65"/>
  <c r="W18" i="65" s="1"/>
  <c r="C18" i="65"/>
  <c r="B18" i="65"/>
  <c r="R17" i="65"/>
  <c r="O17" i="65"/>
  <c r="L17" i="65"/>
  <c r="C17" i="65"/>
  <c r="B17" i="65"/>
  <c r="R16" i="65"/>
  <c r="O16" i="65"/>
  <c r="L16" i="65"/>
  <c r="C16" i="65"/>
  <c r="B16" i="65"/>
  <c r="R15" i="65"/>
  <c r="O15" i="65"/>
  <c r="L15" i="65"/>
  <c r="W15" i="65" s="1"/>
  <c r="C15" i="65"/>
  <c r="B15" i="65"/>
  <c r="R14" i="65"/>
  <c r="O14" i="65"/>
  <c r="L14" i="65"/>
  <c r="C14" i="65"/>
  <c r="B14" i="65"/>
  <c r="R13" i="65"/>
  <c r="O13" i="65"/>
  <c r="L13" i="65"/>
  <c r="C13" i="65"/>
  <c r="B13" i="65"/>
  <c r="R12" i="65"/>
  <c r="O12" i="65"/>
  <c r="L12" i="65"/>
  <c r="C12" i="65"/>
  <c r="B12" i="65"/>
  <c r="A12" i="65"/>
  <c r="A13" i="65"/>
  <c r="A14" i="65" s="1"/>
  <c r="A15" i="65" s="1"/>
  <c r="A16" i="65" s="1"/>
  <c r="A17" i="65" s="1"/>
  <c r="A18" i="65" s="1"/>
  <c r="A19" i="65" s="1"/>
  <c r="A20" i="65" s="1"/>
  <c r="A21" i="65" s="1"/>
  <c r="A22" i="65" s="1"/>
  <c r="A23" i="65" s="1"/>
  <c r="A24" i="65" s="1"/>
  <c r="A25" i="65" s="1"/>
  <c r="A26" i="65" s="1"/>
  <c r="A27" i="65" s="1"/>
  <c r="A28" i="65" s="1"/>
  <c r="A29" i="65" s="1"/>
  <c r="A30" i="65" s="1"/>
  <c r="R11" i="65"/>
  <c r="S11" i="65" s="1"/>
  <c r="V11" i="65" s="1"/>
  <c r="O11" i="65"/>
  <c r="L11" i="65"/>
  <c r="C11" i="65"/>
  <c r="B11" i="65"/>
  <c r="C7" i="65"/>
  <c r="C6" i="65"/>
  <c r="C5" i="65"/>
  <c r="C4" i="65"/>
  <c r="P1" i="65"/>
  <c r="M31" i="64"/>
  <c r="J31" i="64"/>
  <c r="I31" i="64"/>
  <c r="H31" i="64"/>
  <c r="G31" i="64"/>
  <c r="R30" i="64"/>
  <c r="O30" i="64"/>
  <c r="L30" i="64"/>
  <c r="F30" i="64"/>
  <c r="C30" i="64"/>
  <c r="B30" i="64"/>
  <c r="R29" i="64"/>
  <c r="O29" i="64"/>
  <c r="L29" i="64"/>
  <c r="F29" i="64"/>
  <c r="C29" i="64"/>
  <c r="B29" i="64"/>
  <c r="R28" i="64"/>
  <c r="O28" i="64"/>
  <c r="L28" i="64"/>
  <c r="W28" i="64" s="1"/>
  <c r="F28" i="64"/>
  <c r="C28" i="64"/>
  <c r="B28" i="64"/>
  <c r="R27" i="64"/>
  <c r="O27" i="64"/>
  <c r="L27" i="64"/>
  <c r="F27" i="64"/>
  <c r="C27" i="64"/>
  <c r="B27" i="64"/>
  <c r="R26" i="64"/>
  <c r="S26" i="64" s="1"/>
  <c r="V26" i="64" s="1"/>
  <c r="O26" i="64"/>
  <c r="L26" i="64"/>
  <c r="F26" i="64"/>
  <c r="C26" i="64"/>
  <c r="B26" i="64"/>
  <c r="R25" i="64"/>
  <c r="O25" i="64"/>
  <c r="L25" i="64"/>
  <c r="F25" i="64"/>
  <c r="C25" i="64"/>
  <c r="B25" i="64"/>
  <c r="R24" i="64"/>
  <c r="O24" i="64"/>
  <c r="L24" i="64"/>
  <c r="C24" i="64"/>
  <c r="B24" i="64"/>
  <c r="R23" i="64"/>
  <c r="O23" i="64"/>
  <c r="L23" i="64"/>
  <c r="W23" i="64" s="1"/>
  <c r="F23" i="64"/>
  <c r="C23" i="64"/>
  <c r="B23" i="64"/>
  <c r="R22" i="64"/>
  <c r="O22" i="64"/>
  <c r="L22" i="64"/>
  <c r="W22" i="64" s="1"/>
  <c r="F22" i="64"/>
  <c r="C22" i="64"/>
  <c r="B22" i="64"/>
  <c r="R21" i="64"/>
  <c r="O21" i="64"/>
  <c r="L21" i="64"/>
  <c r="C21" i="64"/>
  <c r="B21" i="64"/>
  <c r="R20" i="64"/>
  <c r="O20" i="64"/>
  <c r="L20" i="64"/>
  <c r="W20" i="64" s="1"/>
  <c r="C20" i="64"/>
  <c r="B20" i="64"/>
  <c r="R19" i="64"/>
  <c r="O19" i="64"/>
  <c r="L19" i="64"/>
  <c r="F19" i="64"/>
  <c r="C19" i="64"/>
  <c r="B19" i="64"/>
  <c r="R18" i="64"/>
  <c r="O18" i="64"/>
  <c r="L18" i="64"/>
  <c r="C18" i="64"/>
  <c r="B18" i="64"/>
  <c r="R17" i="64"/>
  <c r="O17" i="64"/>
  <c r="L17" i="64"/>
  <c r="W17" i="64" s="1"/>
  <c r="C17" i="64"/>
  <c r="B17" i="64"/>
  <c r="R16" i="64"/>
  <c r="O16" i="64"/>
  <c r="L16" i="64"/>
  <c r="W16" i="64" s="1"/>
  <c r="C16" i="64"/>
  <c r="B16" i="64"/>
  <c r="R15" i="64"/>
  <c r="O15" i="64"/>
  <c r="L15" i="64"/>
  <c r="W15" i="64" s="1"/>
  <c r="C15" i="64"/>
  <c r="B15" i="64"/>
  <c r="R14" i="64"/>
  <c r="O14" i="64"/>
  <c r="L14" i="64"/>
  <c r="W14" i="64" s="1"/>
  <c r="C14" i="64"/>
  <c r="B14" i="64"/>
  <c r="R13" i="64"/>
  <c r="O13" i="64"/>
  <c r="L13" i="64"/>
  <c r="C13" i="64"/>
  <c r="B13" i="64"/>
  <c r="R12" i="64"/>
  <c r="O12" i="64"/>
  <c r="S12" i="64" s="1"/>
  <c r="V12" i="64" s="1"/>
  <c r="L12" i="64"/>
  <c r="C12" i="64"/>
  <c r="B12" i="64"/>
  <c r="A12" i="64"/>
  <c r="A13" i="64" s="1"/>
  <c r="A14" i="64" s="1"/>
  <c r="A15" i="64" s="1"/>
  <c r="A16" i="64" s="1"/>
  <c r="A17" i="64" s="1"/>
  <c r="A18" i="64" s="1"/>
  <c r="A19" i="64" s="1"/>
  <c r="A20" i="64" s="1"/>
  <c r="A21" i="64" s="1"/>
  <c r="A22" i="64" s="1"/>
  <c r="A23" i="64" s="1"/>
  <c r="A24" i="64" s="1"/>
  <c r="A25" i="64" s="1"/>
  <c r="A26" i="64" s="1"/>
  <c r="A27" i="64" s="1"/>
  <c r="A28" i="64" s="1"/>
  <c r="A29" i="64" s="1"/>
  <c r="A30" i="64" s="1"/>
  <c r="R11" i="64"/>
  <c r="O11" i="64"/>
  <c r="L11" i="64"/>
  <c r="W11" i="64" s="1"/>
  <c r="C11" i="64"/>
  <c r="B11" i="64"/>
  <c r="C7" i="64"/>
  <c r="C6" i="64"/>
  <c r="C5" i="64"/>
  <c r="C4" i="64"/>
  <c r="P1" i="64"/>
  <c r="M31" i="63"/>
  <c r="J31" i="63"/>
  <c r="I31" i="63"/>
  <c r="H31" i="63"/>
  <c r="G31" i="63"/>
  <c r="R30" i="63"/>
  <c r="S30" i="63" s="1"/>
  <c r="V30" i="63" s="1"/>
  <c r="O30" i="63"/>
  <c r="L30" i="63"/>
  <c r="W30" i="63" s="1"/>
  <c r="F30" i="63"/>
  <c r="C30" i="63"/>
  <c r="B30" i="63"/>
  <c r="R29" i="63"/>
  <c r="O29" i="63"/>
  <c r="L29" i="63"/>
  <c r="F29" i="63"/>
  <c r="C29" i="63"/>
  <c r="B29" i="63"/>
  <c r="R28" i="63"/>
  <c r="S28" i="63" s="1"/>
  <c r="V28" i="63" s="1"/>
  <c r="O28" i="63"/>
  <c r="L28" i="63"/>
  <c r="W28" i="63" s="1"/>
  <c r="F28" i="63"/>
  <c r="C28" i="63"/>
  <c r="B28" i="63"/>
  <c r="R27" i="63"/>
  <c r="O27" i="63"/>
  <c r="L27" i="63"/>
  <c r="F27" i="63"/>
  <c r="C27" i="63"/>
  <c r="B27" i="63"/>
  <c r="R26" i="63"/>
  <c r="O26" i="63"/>
  <c r="L26" i="63"/>
  <c r="F26" i="63"/>
  <c r="C26" i="63"/>
  <c r="B26" i="63"/>
  <c r="R25" i="63"/>
  <c r="O25" i="63"/>
  <c r="L25" i="63"/>
  <c r="W25" i="63" s="1"/>
  <c r="F25" i="63"/>
  <c r="C25" i="63"/>
  <c r="B25" i="63"/>
  <c r="R24" i="63"/>
  <c r="O24" i="63"/>
  <c r="L24" i="63"/>
  <c r="C24" i="63"/>
  <c r="B24" i="63"/>
  <c r="R23" i="63"/>
  <c r="O23" i="63"/>
  <c r="L23" i="63"/>
  <c r="F23" i="63"/>
  <c r="C23" i="63"/>
  <c r="B23" i="63"/>
  <c r="R22" i="63"/>
  <c r="O22" i="63"/>
  <c r="S22" i="63" s="1"/>
  <c r="V22" i="63" s="1"/>
  <c r="L22" i="63"/>
  <c r="F22" i="63"/>
  <c r="C22" i="63"/>
  <c r="B22" i="63"/>
  <c r="R21" i="63"/>
  <c r="O21" i="63"/>
  <c r="L21" i="63"/>
  <c r="W21" i="63" s="1"/>
  <c r="C21" i="63"/>
  <c r="B21" i="63"/>
  <c r="R20" i="63"/>
  <c r="O20" i="63"/>
  <c r="L20" i="63"/>
  <c r="C20" i="63"/>
  <c r="B20" i="63"/>
  <c r="R19" i="63"/>
  <c r="O19" i="63"/>
  <c r="S19" i="63" s="1"/>
  <c r="V19" i="63" s="1"/>
  <c r="L19" i="63"/>
  <c r="F19" i="63"/>
  <c r="C19" i="63"/>
  <c r="B19" i="63"/>
  <c r="R18" i="63"/>
  <c r="O18" i="63"/>
  <c r="L18" i="63"/>
  <c r="W18" i="63" s="1"/>
  <c r="C18" i="63"/>
  <c r="B18" i="63"/>
  <c r="R17" i="63"/>
  <c r="O17" i="63"/>
  <c r="L17" i="63"/>
  <c r="C17" i="63"/>
  <c r="B17" i="63"/>
  <c r="R16" i="63"/>
  <c r="O16" i="63"/>
  <c r="L16" i="63"/>
  <c r="C16" i="63"/>
  <c r="B16" i="63"/>
  <c r="R15" i="63"/>
  <c r="S15" i="63" s="1"/>
  <c r="V15" i="63" s="1"/>
  <c r="O15" i="63"/>
  <c r="L15" i="63"/>
  <c r="C15" i="63"/>
  <c r="B15" i="63"/>
  <c r="R14" i="63"/>
  <c r="O14" i="63"/>
  <c r="L14" i="63"/>
  <c r="C14" i="63"/>
  <c r="B14" i="63"/>
  <c r="R13" i="63"/>
  <c r="O13" i="63"/>
  <c r="L13" i="63"/>
  <c r="C13" i="63"/>
  <c r="B13" i="63"/>
  <c r="R12" i="63"/>
  <c r="R31" i="63" s="1"/>
  <c r="O12" i="63"/>
  <c r="L12" i="63"/>
  <c r="C12" i="63"/>
  <c r="B12" i="63"/>
  <c r="A12" i="63"/>
  <c r="A13" i="63" s="1"/>
  <c r="A14" i="63" s="1"/>
  <c r="A15" i="63" s="1"/>
  <c r="A16" i="63" s="1"/>
  <c r="A17" i="63" s="1"/>
  <c r="A18" i="63" s="1"/>
  <c r="A19" i="63" s="1"/>
  <c r="A20" i="63" s="1"/>
  <c r="A21" i="63" s="1"/>
  <c r="A22" i="63" s="1"/>
  <c r="A23" i="63" s="1"/>
  <c r="A24" i="63" s="1"/>
  <c r="A25" i="63" s="1"/>
  <c r="A26" i="63" s="1"/>
  <c r="A27" i="63" s="1"/>
  <c r="A28" i="63" s="1"/>
  <c r="A29" i="63" s="1"/>
  <c r="A30" i="63" s="1"/>
  <c r="R11" i="63"/>
  <c r="O11" i="63"/>
  <c r="O31" i="63" s="1"/>
  <c r="L11" i="63"/>
  <c r="C11" i="63"/>
  <c r="B11" i="63"/>
  <c r="C7" i="63"/>
  <c r="C6" i="63"/>
  <c r="C5" i="63"/>
  <c r="C4" i="63"/>
  <c r="P1" i="63"/>
  <c r="M31" i="62"/>
  <c r="J31" i="62"/>
  <c r="I31" i="62"/>
  <c r="H31" i="62"/>
  <c r="G31" i="62"/>
  <c r="R30" i="62"/>
  <c r="O30" i="62"/>
  <c r="L30" i="62"/>
  <c r="C30" i="62"/>
  <c r="B30" i="62"/>
  <c r="R29" i="62"/>
  <c r="O29" i="62"/>
  <c r="L29" i="62"/>
  <c r="W29" i="62" s="1"/>
  <c r="C29" i="62"/>
  <c r="B29" i="62"/>
  <c r="R28" i="62"/>
  <c r="O28" i="62"/>
  <c r="L28" i="62"/>
  <c r="C28" i="62"/>
  <c r="B28" i="62"/>
  <c r="R27" i="62"/>
  <c r="O27" i="62"/>
  <c r="L27" i="62"/>
  <c r="C27" i="62"/>
  <c r="B27" i="62"/>
  <c r="R26" i="62"/>
  <c r="O26" i="62"/>
  <c r="L26" i="62"/>
  <c r="W26" i="62" s="1"/>
  <c r="C26" i="62"/>
  <c r="B26" i="62"/>
  <c r="R25" i="62"/>
  <c r="O25" i="62"/>
  <c r="L25" i="62"/>
  <c r="W25" i="62" s="1"/>
  <c r="C25" i="62"/>
  <c r="B25" i="62"/>
  <c r="R24" i="62"/>
  <c r="O24" i="62"/>
  <c r="L24" i="62"/>
  <c r="C24" i="62"/>
  <c r="B24" i="62"/>
  <c r="R23" i="62"/>
  <c r="O23" i="62"/>
  <c r="S23" i="62" s="1"/>
  <c r="V23" i="62" s="1"/>
  <c r="L23" i="62"/>
  <c r="W23" i="62" s="1"/>
  <c r="C23" i="62"/>
  <c r="B23" i="62"/>
  <c r="R22" i="62"/>
  <c r="O22" i="62"/>
  <c r="L22" i="62"/>
  <c r="W22" i="62" s="1"/>
  <c r="C22" i="62"/>
  <c r="B22" i="62"/>
  <c r="R21" i="62"/>
  <c r="O21" i="62"/>
  <c r="L21" i="62"/>
  <c r="C21" i="62"/>
  <c r="B21" i="62"/>
  <c r="R20" i="62"/>
  <c r="O20" i="62"/>
  <c r="L20" i="62"/>
  <c r="C20" i="62"/>
  <c r="B20" i="62"/>
  <c r="R19" i="62"/>
  <c r="O19" i="62"/>
  <c r="L19" i="62"/>
  <c r="W19" i="62" s="1"/>
  <c r="C19" i="62"/>
  <c r="B19" i="62"/>
  <c r="R18" i="62"/>
  <c r="S18" i="62" s="1"/>
  <c r="V18" i="62" s="1"/>
  <c r="O18" i="62"/>
  <c r="L18" i="62"/>
  <c r="W18" i="62" s="1"/>
  <c r="C18" i="62"/>
  <c r="B18" i="62"/>
  <c r="R17" i="62"/>
  <c r="O17" i="62"/>
  <c r="L17" i="62"/>
  <c r="W17" i="62" s="1"/>
  <c r="C17" i="62"/>
  <c r="B17" i="62"/>
  <c r="R16" i="62"/>
  <c r="O16" i="62"/>
  <c r="L16" i="62"/>
  <c r="C16" i="62"/>
  <c r="B16" i="62"/>
  <c r="R15" i="62"/>
  <c r="O15" i="62"/>
  <c r="O31" i="62" s="1"/>
  <c r="L15" i="62"/>
  <c r="W15" i="62" s="1"/>
  <c r="C15" i="62"/>
  <c r="B15" i="62"/>
  <c r="R14" i="62"/>
  <c r="O14" i="62"/>
  <c r="L14" i="62"/>
  <c r="C14" i="62"/>
  <c r="B14" i="62"/>
  <c r="R13" i="62"/>
  <c r="O13" i="62"/>
  <c r="L13" i="62"/>
  <c r="W13" i="62" s="1"/>
  <c r="C13" i="62"/>
  <c r="B13" i="62"/>
  <c r="R12" i="62"/>
  <c r="O12" i="62"/>
  <c r="L12" i="62"/>
  <c r="C12" i="62"/>
  <c r="B12" i="62"/>
  <c r="A12" i="62"/>
  <c r="A13" i="62" s="1"/>
  <c r="A14" i="62" s="1"/>
  <c r="A15" i="62" s="1"/>
  <c r="A16" i="62" s="1"/>
  <c r="A17" i="62" s="1"/>
  <c r="A18" i="62" s="1"/>
  <c r="A19" i="62" s="1"/>
  <c r="A20" i="62" s="1"/>
  <c r="A21" i="62" s="1"/>
  <c r="A22" i="62" s="1"/>
  <c r="A23" i="62" s="1"/>
  <c r="A24" i="62" s="1"/>
  <c r="A25" i="62" s="1"/>
  <c r="A26" i="62" s="1"/>
  <c r="A27" i="62" s="1"/>
  <c r="A28" i="62" s="1"/>
  <c r="A29" i="62" s="1"/>
  <c r="A30" i="62" s="1"/>
  <c r="R11" i="62"/>
  <c r="R31" i="62" s="1"/>
  <c r="O11" i="62"/>
  <c r="L11" i="62"/>
  <c r="W11" i="62" s="1"/>
  <c r="C11" i="62"/>
  <c r="B11" i="62"/>
  <c r="C7" i="62"/>
  <c r="C6" i="62"/>
  <c r="C5" i="62"/>
  <c r="C4" i="62"/>
  <c r="P1" i="62"/>
  <c r="M31" i="61"/>
  <c r="J31" i="61"/>
  <c r="I31" i="61"/>
  <c r="H31" i="61"/>
  <c r="G31" i="61"/>
  <c r="R30" i="61"/>
  <c r="O30" i="61"/>
  <c r="L30" i="61"/>
  <c r="C30" i="61"/>
  <c r="B30" i="61"/>
  <c r="R29" i="61"/>
  <c r="S29" i="61" s="1"/>
  <c r="V29" i="61" s="1"/>
  <c r="O29" i="61"/>
  <c r="L29" i="61"/>
  <c r="C29" i="61"/>
  <c r="B29" i="61"/>
  <c r="R28" i="61"/>
  <c r="O28" i="61"/>
  <c r="L28" i="61"/>
  <c r="C28" i="61"/>
  <c r="B28" i="61"/>
  <c r="R27" i="61"/>
  <c r="O27" i="61"/>
  <c r="L27" i="61"/>
  <c r="W27" i="61" s="1"/>
  <c r="C27" i="61"/>
  <c r="B27" i="61"/>
  <c r="R26" i="61"/>
  <c r="O26" i="61"/>
  <c r="L26" i="61"/>
  <c r="W26" i="61" s="1"/>
  <c r="C26" i="61"/>
  <c r="B26" i="61"/>
  <c r="R25" i="61"/>
  <c r="O25" i="61"/>
  <c r="L25" i="61"/>
  <c r="C25" i="61"/>
  <c r="B25" i="61"/>
  <c r="R24" i="61"/>
  <c r="O24" i="61"/>
  <c r="L24" i="61"/>
  <c r="C24" i="61"/>
  <c r="B24" i="61"/>
  <c r="R23" i="61"/>
  <c r="O23" i="61"/>
  <c r="L23" i="61"/>
  <c r="C23" i="61"/>
  <c r="B23" i="61"/>
  <c r="R22" i="61"/>
  <c r="O22" i="61"/>
  <c r="L22" i="61"/>
  <c r="C22" i="61"/>
  <c r="B22" i="61"/>
  <c r="R21" i="61"/>
  <c r="S21" i="61" s="1"/>
  <c r="V21" i="61" s="1"/>
  <c r="O21" i="61"/>
  <c r="L21" i="61"/>
  <c r="C21" i="61"/>
  <c r="B21" i="61"/>
  <c r="R20" i="61"/>
  <c r="O20" i="61"/>
  <c r="L20" i="61"/>
  <c r="C20" i="61"/>
  <c r="B20" i="61"/>
  <c r="R19" i="61"/>
  <c r="O19" i="61"/>
  <c r="L19" i="61"/>
  <c r="C19" i="61"/>
  <c r="B19" i="61"/>
  <c r="R18" i="61"/>
  <c r="O18" i="61"/>
  <c r="L18" i="61"/>
  <c r="C18" i="61"/>
  <c r="B18" i="61"/>
  <c r="R17" i="61"/>
  <c r="O17" i="61"/>
  <c r="L17" i="61"/>
  <c r="W17" i="61" s="1"/>
  <c r="C17" i="61"/>
  <c r="B17" i="61"/>
  <c r="R16" i="61"/>
  <c r="O16" i="61"/>
  <c r="L16" i="61"/>
  <c r="W16" i="61" s="1"/>
  <c r="C16" i="61"/>
  <c r="B16" i="61"/>
  <c r="R15" i="61"/>
  <c r="O15" i="61"/>
  <c r="L15" i="61"/>
  <c r="C15" i="61"/>
  <c r="B15" i="61"/>
  <c r="R14" i="61"/>
  <c r="O14" i="61"/>
  <c r="L14" i="61"/>
  <c r="W14" i="61" s="1"/>
  <c r="C14" i="61"/>
  <c r="B14" i="61"/>
  <c r="R13" i="61"/>
  <c r="O13" i="61"/>
  <c r="L13" i="61"/>
  <c r="C13" i="61"/>
  <c r="B13" i="61"/>
  <c r="R12" i="61"/>
  <c r="O12" i="61"/>
  <c r="L12" i="61"/>
  <c r="C12" i="61"/>
  <c r="B12" i="61"/>
  <c r="A12" i="61"/>
  <c r="A13" i="61" s="1"/>
  <c r="A14" i="61" s="1"/>
  <c r="A15" i="61" s="1"/>
  <c r="A16" i="61" s="1"/>
  <c r="A17" i="61" s="1"/>
  <c r="A18" i="61" s="1"/>
  <c r="A19" i="61" s="1"/>
  <c r="A20" i="61" s="1"/>
  <c r="A21" i="61" s="1"/>
  <c r="A22" i="61" s="1"/>
  <c r="A23" i="61" s="1"/>
  <c r="A24" i="61" s="1"/>
  <c r="A25" i="61" s="1"/>
  <c r="A26" i="61" s="1"/>
  <c r="A27" i="61" s="1"/>
  <c r="A28" i="61" s="1"/>
  <c r="A29" i="61" s="1"/>
  <c r="A30" i="61" s="1"/>
  <c r="R11" i="61"/>
  <c r="O11" i="61"/>
  <c r="S11" i="61" s="1"/>
  <c r="V11" i="61" s="1"/>
  <c r="L11" i="61"/>
  <c r="W11" i="61" s="1"/>
  <c r="C11" i="61"/>
  <c r="B11" i="61"/>
  <c r="C7" i="61"/>
  <c r="C6" i="61"/>
  <c r="C5" i="61"/>
  <c r="C4" i="61"/>
  <c r="P1" i="61"/>
  <c r="M31" i="60"/>
  <c r="J31" i="60"/>
  <c r="I31" i="60"/>
  <c r="H31" i="60"/>
  <c r="G31" i="60"/>
  <c r="R30" i="60"/>
  <c r="O30" i="60"/>
  <c r="L30" i="60"/>
  <c r="W30" i="60" s="1"/>
  <c r="C30" i="60"/>
  <c r="B30" i="60"/>
  <c r="R29" i="60"/>
  <c r="O29" i="60"/>
  <c r="S29" i="60" s="1"/>
  <c r="V29" i="60" s="1"/>
  <c r="L29" i="60"/>
  <c r="W29" i="60" s="1"/>
  <c r="C29" i="60"/>
  <c r="B29" i="60"/>
  <c r="R28" i="60"/>
  <c r="O28" i="60"/>
  <c r="L28" i="60"/>
  <c r="W28" i="60" s="1"/>
  <c r="C28" i="60"/>
  <c r="B28" i="60"/>
  <c r="R27" i="60"/>
  <c r="O27" i="60"/>
  <c r="L27" i="60"/>
  <c r="C27" i="60"/>
  <c r="B27" i="60"/>
  <c r="R26" i="60"/>
  <c r="O26" i="60"/>
  <c r="L26" i="60"/>
  <c r="W26" i="60" s="1"/>
  <c r="C26" i="60"/>
  <c r="B26" i="60"/>
  <c r="R25" i="60"/>
  <c r="O25" i="60"/>
  <c r="L25" i="60"/>
  <c r="W25" i="60" s="1"/>
  <c r="C25" i="60"/>
  <c r="B25" i="60"/>
  <c r="R24" i="60"/>
  <c r="O24" i="60"/>
  <c r="L24" i="60"/>
  <c r="C24" i="60"/>
  <c r="B24" i="60"/>
  <c r="R23" i="60"/>
  <c r="O23" i="60"/>
  <c r="L23" i="60"/>
  <c r="C23" i="60"/>
  <c r="B23" i="60"/>
  <c r="R22" i="60"/>
  <c r="O22" i="60"/>
  <c r="L22" i="60"/>
  <c r="W22" i="60" s="1"/>
  <c r="C22" i="60"/>
  <c r="B22" i="60"/>
  <c r="R21" i="60"/>
  <c r="O21" i="60"/>
  <c r="S21" i="60" s="1"/>
  <c r="V21" i="60" s="1"/>
  <c r="L21" i="60"/>
  <c r="C21" i="60"/>
  <c r="B21" i="60"/>
  <c r="R20" i="60"/>
  <c r="O20" i="60"/>
  <c r="L20" i="60"/>
  <c r="C20" i="60"/>
  <c r="B20" i="60"/>
  <c r="R19" i="60"/>
  <c r="O19" i="60"/>
  <c r="L19" i="60"/>
  <c r="C19" i="60"/>
  <c r="B19" i="60"/>
  <c r="R18" i="60"/>
  <c r="O18" i="60"/>
  <c r="L18" i="60"/>
  <c r="W18" i="60" s="1"/>
  <c r="C18" i="60"/>
  <c r="B18" i="60"/>
  <c r="R17" i="60"/>
  <c r="O17" i="60"/>
  <c r="L17" i="60"/>
  <c r="C17" i="60"/>
  <c r="B17" i="60"/>
  <c r="R16" i="60"/>
  <c r="S16" i="60" s="1"/>
  <c r="V16" i="60" s="1"/>
  <c r="O16" i="60"/>
  <c r="L16" i="60"/>
  <c r="W16" i="60" s="1"/>
  <c r="C16" i="60"/>
  <c r="B16" i="60"/>
  <c r="R15" i="60"/>
  <c r="O15" i="60"/>
  <c r="L15" i="60"/>
  <c r="W15" i="60" s="1"/>
  <c r="C15" i="60"/>
  <c r="B15" i="60"/>
  <c r="R14" i="60"/>
  <c r="O14" i="60"/>
  <c r="L14" i="60"/>
  <c r="W14" i="60" s="1"/>
  <c r="C14" i="60"/>
  <c r="B14" i="60"/>
  <c r="R13" i="60"/>
  <c r="O13" i="60"/>
  <c r="S13" i="60" s="1"/>
  <c r="V13" i="60" s="1"/>
  <c r="L13" i="60"/>
  <c r="W13" i="60" s="1"/>
  <c r="C13" i="60"/>
  <c r="B13" i="60"/>
  <c r="R12" i="60"/>
  <c r="O12" i="60"/>
  <c r="L12" i="60"/>
  <c r="C12" i="60"/>
  <c r="B12" i="60"/>
  <c r="A12" i="60"/>
  <c r="A13" i="60" s="1"/>
  <c r="A14" i="60" s="1"/>
  <c r="A15" i="60" s="1"/>
  <c r="A16" i="60" s="1"/>
  <c r="A17" i="60" s="1"/>
  <c r="A18" i="60" s="1"/>
  <c r="A19" i="60" s="1"/>
  <c r="A20" i="60" s="1"/>
  <c r="A21" i="60" s="1"/>
  <c r="A22" i="60" s="1"/>
  <c r="A23" i="60" s="1"/>
  <c r="A24" i="60" s="1"/>
  <c r="A25" i="60" s="1"/>
  <c r="A26" i="60" s="1"/>
  <c r="A27" i="60" s="1"/>
  <c r="A28" i="60" s="1"/>
  <c r="A29" i="60" s="1"/>
  <c r="A30" i="60" s="1"/>
  <c r="R11" i="60"/>
  <c r="S11" i="60" s="1"/>
  <c r="V11" i="60" s="1"/>
  <c r="O11" i="60"/>
  <c r="L11" i="60"/>
  <c r="W11" i="60" s="1"/>
  <c r="C11" i="60"/>
  <c r="B11" i="60"/>
  <c r="C7" i="60"/>
  <c r="C6" i="60"/>
  <c r="C5" i="60"/>
  <c r="C4" i="60"/>
  <c r="P1" i="60"/>
  <c r="M31" i="59"/>
  <c r="J31" i="59"/>
  <c r="I31" i="59"/>
  <c r="H31" i="59"/>
  <c r="G31" i="59"/>
  <c r="R30" i="59"/>
  <c r="O30" i="59"/>
  <c r="L30" i="59"/>
  <c r="F30" i="59"/>
  <c r="C30" i="59"/>
  <c r="B30" i="59"/>
  <c r="R29" i="59"/>
  <c r="O29" i="59"/>
  <c r="L29" i="59"/>
  <c r="F29" i="59"/>
  <c r="C29" i="59"/>
  <c r="B29" i="59"/>
  <c r="R28" i="59"/>
  <c r="O28" i="59"/>
  <c r="L28" i="59"/>
  <c r="F28" i="59"/>
  <c r="C28" i="59"/>
  <c r="B28" i="59"/>
  <c r="R27" i="59"/>
  <c r="O27" i="59"/>
  <c r="L27" i="59"/>
  <c r="W27" i="59" s="1"/>
  <c r="F27" i="59"/>
  <c r="C27" i="59"/>
  <c r="B27" i="59"/>
  <c r="R26" i="59"/>
  <c r="O26" i="59"/>
  <c r="L26" i="59"/>
  <c r="W26" i="59" s="1"/>
  <c r="F26" i="59"/>
  <c r="C26" i="59"/>
  <c r="B26" i="59"/>
  <c r="R25" i="59"/>
  <c r="O25" i="59"/>
  <c r="L25" i="59"/>
  <c r="F25" i="59"/>
  <c r="C25" i="59"/>
  <c r="B25" i="59"/>
  <c r="R24" i="59"/>
  <c r="O24" i="59"/>
  <c r="L24" i="59"/>
  <c r="W24" i="59" s="1"/>
  <c r="F24" i="59"/>
  <c r="C24" i="59"/>
  <c r="B24" i="59"/>
  <c r="R23" i="59"/>
  <c r="O23" i="59"/>
  <c r="L23" i="59"/>
  <c r="F23" i="59"/>
  <c r="C23" i="59"/>
  <c r="B23" i="59"/>
  <c r="R22" i="59"/>
  <c r="O22" i="59"/>
  <c r="L22" i="59"/>
  <c r="W22" i="59" s="1"/>
  <c r="F22" i="59"/>
  <c r="C22" i="59"/>
  <c r="B22" i="59"/>
  <c r="R21" i="59"/>
  <c r="O21" i="59"/>
  <c r="L21" i="59"/>
  <c r="C21" i="59"/>
  <c r="B21" i="59"/>
  <c r="R20" i="59"/>
  <c r="O20" i="59"/>
  <c r="L20" i="59"/>
  <c r="W20" i="59" s="1"/>
  <c r="C20" i="59"/>
  <c r="B20" i="59"/>
  <c r="R19" i="59"/>
  <c r="O19" i="59"/>
  <c r="L19" i="59"/>
  <c r="W19" i="59" s="1"/>
  <c r="C19" i="59"/>
  <c r="B19" i="59"/>
  <c r="R18" i="59"/>
  <c r="O18" i="59"/>
  <c r="L18" i="59"/>
  <c r="W18" i="59" s="1"/>
  <c r="C18" i="59"/>
  <c r="B18" i="59"/>
  <c r="R17" i="59"/>
  <c r="O17" i="59"/>
  <c r="L17" i="59"/>
  <c r="W17" i="59" s="1"/>
  <c r="C17" i="59"/>
  <c r="B17" i="59"/>
  <c r="R16" i="59"/>
  <c r="O16" i="59"/>
  <c r="L16" i="59"/>
  <c r="C16" i="59"/>
  <c r="B16" i="59"/>
  <c r="R15" i="59"/>
  <c r="O15" i="59"/>
  <c r="L15" i="59"/>
  <c r="W15" i="59" s="1"/>
  <c r="C15" i="59"/>
  <c r="B15" i="59"/>
  <c r="R14" i="59"/>
  <c r="O14" i="59"/>
  <c r="L14" i="59"/>
  <c r="W14" i="59" s="1"/>
  <c r="C14" i="59"/>
  <c r="B14" i="59"/>
  <c r="R13" i="59"/>
  <c r="O13" i="59"/>
  <c r="L13" i="59"/>
  <c r="W13" i="59" s="1"/>
  <c r="C13" i="59"/>
  <c r="B13" i="59"/>
  <c r="R12" i="59"/>
  <c r="O12" i="59"/>
  <c r="L12" i="59"/>
  <c r="C12" i="59"/>
  <c r="B12" i="59"/>
  <c r="A12" i="59"/>
  <c r="A13" i="59" s="1"/>
  <c r="A14" i="59" s="1"/>
  <c r="A15" i="59" s="1"/>
  <c r="A16" i="59" s="1"/>
  <c r="A17" i="59" s="1"/>
  <c r="A18" i="59" s="1"/>
  <c r="A19" i="59" s="1"/>
  <c r="A20" i="59" s="1"/>
  <c r="A21" i="59" s="1"/>
  <c r="A22" i="59" s="1"/>
  <c r="A23" i="59" s="1"/>
  <c r="A24" i="59" s="1"/>
  <c r="A25" i="59" s="1"/>
  <c r="A26" i="59" s="1"/>
  <c r="A27" i="59" s="1"/>
  <c r="A28" i="59" s="1"/>
  <c r="A29" i="59" s="1"/>
  <c r="A30" i="59" s="1"/>
  <c r="R11" i="59"/>
  <c r="O11" i="59"/>
  <c r="L11" i="59"/>
  <c r="W11" i="59" s="1"/>
  <c r="C11" i="59"/>
  <c r="B11" i="59"/>
  <c r="C7" i="59"/>
  <c r="C6" i="59"/>
  <c r="C5" i="59"/>
  <c r="C4" i="59"/>
  <c r="P1" i="59"/>
  <c r="M31" i="58"/>
  <c r="J31" i="58"/>
  <c r="I31" i="58"/>
  <c r="H31" i="58"/>
  <c r="G31" i="58"/>
  <c r="R30" i="58"/>
  <c r="O30" i="58"/>
  <c r="L30" i="58"/>
  <c r="F30" i="58"/>
  <c r="C30" i="58"/>
  <c r="B30" i="58"/>
  <c r="R29" i="58"/>
  <c r="O29" i="58"/>
  <c r="L29" i="58"/>
  <c r="F29" i="58"/>
  <c r="C29" i="58"/>
  <c r="B29" i="58"/>
  <c r="R28" i="58"/>
  <c r="O28" i="58"/>
  <c r="L28" i="58"/>
  <c r="F28" i="58"/>
  <c r="C28" i="58"/>
  <c r="B28" i="58"/>
  <c r="R27" i="58"/>
  <c r="O27" i="58"/>
  <c r="L27" i="58"/>
  <c r="F27" i="58"/>
  <c r="C27" i="58"/>
  <c r="B27" i="58"/>
  <c r="R26" i="58"/>
  <c r="O26" i="58"/>
  <c r="L26" i="58"/>
  <c r="F26" i="58"/>
  <c r="C26" i="58"/>
  <c r="B26" i="58"/>
  <c r="R25" i="58"/>
  <c r="O25" i="58"/>
  <c r="L25" i="58"/>
  <c r="W25" i="58" s="1"/>
  <c r="F25" i="58"/>
  <c r="C25" i="58"/>
  <c r="B25" i="58"/>
  <c r="R24" i="58"/>
  <c r="O24" i="58"/>
  <c r="L24" i="58"/>
  <c r="F24" i="58"/>
  <c r="C24" i="58"/>
  <c r="B24" i="58"/>
  <c r="R23" i="58"/>
  <c r="O23" i="58"/>
  <c r="L23" i="58"/>
  <c r="W23" i="58" s="1"/>
  <c r="F23" i="58"/>
  <c r="C23" i="58"/>
  <c r="B23" i="58"/>
  <c r="R22" i="58"/>
  <c r="O22" i="58"/>
  <c r="L22" i="58"/>
  <c r="F22" i="58"/>
  <c r="C22" i="58"/>
  <c r="B22" i="58"/>
  <c r="R21" i="58"/>
  <c r="O21" i="58"/>
  <c r="L21" i="58"/>
  <c r="W21" i="58" s="1"/>
  <c r="F21" i="58"/>
  <c r="C21" i="58"/>
  <c r="B21" i="58"/>
  <c r="R20" i="58"/>
  <c r="O20" i="58"/>
  <c r="L20" i="58"/>
  <c r="F20" i="58"/>
  <c r="C20" i="58"/>
  <c r="B20" i="58"/>
  <c r="R19" i="58"/>
  <c r="O19" i="58"/>
  <c r="L19" i="58"/>
  <c r="W19" i="58" s="1"/>
  <c r="F19" i="58"/>
  <c r="C19" i="58"/>
  <c r="B19" i="58"/>
  <c r="R18" i="58"/>
  <c r="O18" i="58"/>
  <c r="L18" i="58"/>
  <c r="C18" i="58"/>
  <c r="B18" i="58"/>
  <c r="R17" i="58"/>
  <c r="O17" i="58"/>
  <c r="L17" i="58"/>
  <c r="C17" i="58"/>
  <c r="B17" i="58"/>
  <c r="R16" i="58"/>
  <c r="O16" i="58"/>
  <c r="L16" i="58"/>
  <c r="W16" i="58" s="1"/>
  <c r="C16" i="58"/>
  <c r="B16" i="58"/>
  <c r="R15" i="58"/>
  <c r="O15" i="58"/>
  <c r="L15" i="58"/>
  <c r="W15" i="58" s="1"/>
  <c r="C15" i="58"/>
  <c r="B15" i="58"/>
  <c r="R14" i="58"/>
  <c r="O14" i="58"/>
  <c r="L14" i="58"/>
  <c r="W14" i="58" s="1"/>
  <c r="C14" i="58"/>
  <c r="B14" i="58"/>
  <c r="R13" i="58"/>
  <c r="O13" i="58"/>
  <c r="L13" i="58"/>
  <c r="W13" i="58" s="1"/>
  <c r="C13" i="58"/>
  <c r="B13" i="58"/>
  <c r="R12" i="58"/>
  <c r="O12" i="58"/>
  <c r="L12" i="58"/>
  <c r="W12" i="58" s="1"/>
  <c r="C12" i="58"/>
  <c r="B12" i="58"/>
  <c r="A12" i="58"/>
  <c r="A13" i="58" s="1"/>
  <c r="A14" i="58" s="1"/>
  <c r="A15" i="58" s="1"/>
  <c r="A16" i="58" s="1"/>
  <c r="A17" i="58" s="1"/>
  <c r="A18" i="58" s="1"/>
  <c r="A19" i="58" s="1"/>
  <c r="A20" i="58" s="1"/>
  <c r="A21" i="58" s="1"/>
  <c r="A22" i="58" s="1"/>
  <c r="A23" i="58" s="1"/>
  <c r="A24" i="58" s="1"/>
  <c r="A25" i="58" s="1"/>
  <c r="A26" i="58" s="1"/>
  <c r="A27" i="58" s="1"/>
  <c r="A28" i="58" s="1"/>
  <c r="A29" i="58" s="1"/>
  <c r="A30" i="58" s="1"/>
  <c r="R11" i="58"/>
  <c r="O11" i="58"/>
  <c r="O31" i="58" s="1"/>
  <c r="L11" i="58"/>
  <c r="W11" i="58" s="1"/>
  <c r="C11" i="58"/>
  <c r="B11" i="58"/>
  <c r="C7" i="58"/>
  <c r="C6" i="58"/>
  <c r="C5" i="58"/>
  <c r="C4" i="58"/>
  <c r="P1" i="58"/>
  <c r="M31" i="57"/>
  <c r="J31" i="57"/>
  <c r="I31" i="57"/>
  <c r="H31" i="57"/>
  <c r="G31" i="57"/>
  <c r="R30" i="57"/>
  <c r="S30" i="57" s="1"/>
  <c r="V30" i="57" s="1"/>
  <c r="O30" i="57"/>
  <c r="L30" i="57"/>
  <c r="W30" i="57" s="1"/>
  <c r="F30" i="57"/>
  <c r="C30" i="57"/>
  <c r="B30" i="57"/>
  <c r="R29" i="57"/>
  <c r="O29" i="57"/>
  <c r="L29" i="57"/>
  <c r="F29" i="57"/>
  <c r="C29" i="57"/>
  <c r="B29" i="57"/>
  <c r="R28" i="57"/>
  <c r="O28" i="57"/>
  <c r="L28" i="57"/>
  <c r="W28" i="57" s="1"/>
  <c r="F28" i="57"/>
  <c r="C28" i="57"/>
  <c r="B28" i="57"/>
  <c r="R27" i="57"/>
  <c r="O27" i="57"/>
  <c r="L27" i="57"/>
  <c r="F27" i="57"/>
  <c r="C27" i="57"/>
  <c r="B27" i="57"/>
  <c r="R26" i="57"/>
  <c r="S26" i="57" s="1"/>
  <c r="V26" i="57" s="1"/>
  <c r="O26" i="57"/>
  <c r="L26" i="57"/>
  <c r="W26" i="57" s="1"/>
  <c r="F26" i="57"/>
  <c r="C26" i="57"/>
  <c r="B26" i="57"/>
  <c r="R25" i="57"/>
  <c r="O25" i="57"/>
  <c r="L25" i="57"/>
  <c r="F25" i="57"/>
  <c r="C25" i="57"/>
  <c r="B25" i="57"/>
  <c r="R24" i="57"/>
  <c r="O24" i="57"/>
  <c r="L24" i="57"/>
  <c r="W24" i="57" s="1"/>
  <c r="F24" i="57"/>
  <c r="C24" i="57"/>
  <c r="B24" i="57"/>
  <c r="R23" i="57"/>
  <c r="O23" i="57"/>
  <c r="L23" i="57"/>
  <c r="F23" i="57"/>
  <c r="C23" i="57"/>
  <c r="B23" i="57"/>
  <c r="R22" i="57"/>
  <c r="O22" i="57"/>
  <c r="L22" i="57"/>
  <c r="W22" i="57" s="1"/>
  <c r="F22" i="57"/>
  <c r="C22" i="57"/>
  <c r="B22" i="57"/>
  <c r="R21" i="57"/>
  <c r="O21" i="57"/>
  <c r="L21" i="57"/>
  <c r="F21" i="57"/>
  <c r="C21" i="57"/>
  <c r="B21" i="57"/>
  <c r="R20" i="57"/>
  <c r="S20" i="57" s="1"/>
  <c r="V20" i="57" s="1"/>
  <c r="O20" i="57"/>
  <c r="L20" i="57"/>
  <c r="W20" i="57" s="1"/>
  <c r="F20" i="57"/>
  <c r="C20" i="57"/>
  <c r="B20" i="57"/>
  <c r="R19" i="57"/>
  <c r="O19" i="57"/>
  <c r="L19" i="57"/>
  <c r="F19" i="57"/>
  <c r="C19" i="57"/>
  <c r="B19" i="57"/>
  <c r="R18" i="57"/>
  <c r="O18" i="57"/>
  <c r="L18" i="57"/>
  <c r="C18" i="57"/>
  <c r="B18" i="57"/>
  <c r="R17" i="57"/>
  <c r="O17" i="57"/>
  <c r="L17" i="57"/>
  <c r="C17" i="57"/>
  <c r="B17" i="57"/>
  <c r="R16" i="57"/>
  <c r="O16" i="57"/>
  <c r="L16" i="57"/>
  <c r="C16" i="57"/>
  <c r="B16" i="57"/>
  <c r="R15" i="57"/>
  <c r="O15" i="57"/>
  <c r="S15" i="57" s="1"/>
  <c r="V15" i="57" s="1"/>
  <c r="L15" i="57"/>
  <c r="C15" i="57"/>
  <c r="B15" i="57"/>
  <c r="R14" i="57"/>
  <c r="O14" i="57"/>
  <c r="L14" i="57"/>
  <c r="W14" i="57" s="1"/>
  <c r="C14" i="57"/>
  <c r="B14" i="57"/>
  <c r="R13" i="57"/>
  <c r="O13" i="57"/>
  <c r="L13" i="57"/>
  <c r="W13" i="57" s="1"/>
  <c r="C13" i="57"/>
  <c r="B13" i="57"/>
  <c r="R12" i="57"/>
  <c r="O12" i="57"/>
  <c r="L12" i="57"/>
  <c r="C12" i="57"/>
  <c r="B12" i="57"/>
  <c r="A12" i="57"/>
  <c r="A13" i="57"/>
  <c r="A14" i="57" s="1"/>
  <c r="A15" i="57" s="1"/>
  <c r="A16" i="57" s="1"/>
  <c r="A17" i="57" s="1"/>
  <c r="A18" i="57" s="1"/>
  <c r="A19" i="57" s="1"/>
  <c r="A20" i="57" s="1"/>
  <c r="A21" i="57" s="1"/>
  <c r="A22" i="57" s="1"/>
  <c r="A23" i="57" s="1"/>
  <c r="A24" i="57" s="1"/>
  <c r="A25" i="57" s="1"/>
  <c r="A26" i="57" s="1"/>
  <c r="A27" i="57" s="1"/>
  <c r="A28" i="57" s="1"/>
  <c r="A29" i="57" s="1"/>
  <c r="A30" i="57" s="1"/>
  <c r="R11" i="57"/>
  <c r="O11" i="57"/>
  <c r="L11" i="57"/>
  <c r="W11" i="57" s="1"/>
  <c r="Y11" i="57" s="1"/>
  <c r="C11" i="57"/>
  <c r="B11" i="57"/>
  <c r="C7" i="57"/>
  <c r="C6" i="57"/>
  <c r="C5" i="57"/>
  <c r="C4" i="57"/>
  <c r="P1" i="57"/>
  <c r="M31" i="56"/>
  <c r="J31" i="56"/>
  <c r="I31" i="56"/>
  <c r="H31" i="56"/>
  <c r="G31" i="56"/>
  <c r="R30" i="56"/>
  <c r="O30" i="56"/>
  <c r="L30" i="56"/>
  <c r="F30" i="56"/>
  <c r="C30" i="56"/>
  <c r="B30" i="56"/>
  <c r="R29" i="56"/>
  <c r="O29" i="56"/>
  <c r="S29" i="56" s="1"/>
  <c r="V29" i="56" s="1"/>
  <c r="L29" i="56"/>
  <c r="W29" i="56" s="1"/>
  <c r="Y29" i="56" s="1"/>
  <c r="F29" i="56"/>
  <c r="C29" i="56"/>
  <c r="B29" i="56"/>
  <c r="R28" i="56"/>
  <c r="O28" i="56"/>
  <c r="L28" i="56"/>
  <c r="F28" i="56"/>
  <c r="C28" i="56"/>
  <c r="B28" i="56"/>
  <c r="R27" i="56"/>
  <c r="S27" i="56" s="1"/>
  <c r="V27" i="56" s="1"/>
  <c r="O27" i="56"/>
  <c r="L27" i="56"/>
  <c r="W27" i="56" s="1"/>
  <c r="Y27" i="56"/>
  <c r="F27" i="56"/>
  <c r="C27" i="56"/>
  <c r="B27" i="56"/>
  <c r="R26" i="56"/>
  <c r="O26" i="56"/>
  <c r="L26" i="56"/>
  <c r="F26" i="56"/>
  <c r="C26" i="56"/>
  <c r="B26" i="56"/>
  <c r="R25" i="56"/>
  <c r="O25" i="56"/>
  <c r="L25" i="56"/>
  <c r="W25" i="56" s="1"/>
  <c r="F25" i="56"/>
  <c r="C25" i="56"/>
  <c r="B25" i="56"/>
  <c r="R24" i="56"/>
  <c r="O24" i="56"/>
  <c r="L24" i="56"/>
  <c r="W24" i="56" s="1"/>
  <c r="F24" i="56"/>
  <c r="C24" i="56"/>
  <c r="B24" i="56"/>
  <c r="R23" i="56"/>
  <c r="O23" i="56"/>
  <c r="L23" i="56"/>
  <c r="W23" i="56" s="1"/>
  <c r="F23" i="56"/>
  <c r="C23" i="56"/>
  <c r="B23" i="56"/>
  <c r="R22" i="56"/>
  <c r="O22" i="56"/>
  <c r="L22" i="56"/>
  <c r="W22" i="56" s="1"/>
  <c r="Y22" i="56" s="1"/>
  <c r="F22" i="56"/>
  <c r="C22" i="56"/>
  <c r="B22" i="56"/>
  <c r="R21" i="56"/>
  <c r="O21" i="56"/>
  <c r="L21" i="56"/>
  <c r="W21" i="56" s="1"/>
  <c r="F21" i="56"/>
  <c r="C21" i="56"/>
  <c r="B21" i="56"/>
  <c r="R20" i="56"/>
  <c r="O20" i="56"/>
  <c r="L20" i="56"/>
  <c r="W20" i="56" s="1"/>
  <c r="F20" i="56"/>
  <c r="C20" i="56"/>
  <c r="B20" i="56"/>
  <c r="R19" i="56"/>
  <c r="O19" i="56"/>
  <c r="L19" i="56"/>
  <c r="W19" i="56" s="1"/>
  <c r="F19" i="56"/>
  <c r="C19" i="56"/>
  <c r="B19" i="56"/>
  <c r="R18" i="56"/>
  <c r="S18" i="56" s="1"/>
  <c r="V18" i="56" s="1"/>
  <c r="O18" i="56"/>
  <c r="L18" i="56"/>
  <c r="W18" i="56" s="1"/>
  <c r="C18" i="56"/>
  <c r="B18" i="56"/>
  <c r="R17" i="56"/>
  <c r="O17" i="56"/>
  <c r="L17" i="56"/>
  <c r="W17" i="56" s="1"/>
  <c r="C17" i="56"/>
  <c r="B17" i="56"/>
  <c r="R16" i="56"/>
  <c r="O16" i="56"/>
  <c r="L16" i="56"/>
  <c r="W16" i="56" s="1"/>
  <c r="C16" i="56"/>
  <c r="B16" i="56"/>
  <c r="R15" i="56"/>
  <c r="O15" i="56"/>
  <c r="S15" i="56" s="1"/>
  <c r="V15" i="56" s="1"/>
  <c r="L15" i="56"/>
  <c r="W15" i="56" s="1"/>
  <c r="C15" i="56"/>
  <c r="B15" i="56"/>
  <c r="R14" i="56"/>
  <c r="O14" i="56"/>
  <c r="L14" i="56"/>
  <c r="C14" i="56"/>
  <c r="B14" i="56"/>
  <c r="R13" i="56"/>
  <c r="O13" i="56"/>
  <c r="L13" i="56"/>
  <c r="W13" i="56" s="1"/>
  <c r="C13" i="56"/>
  <c r="B13" i="56"/>
  <c r="R12" i="56"/>
  <c r="O12" i="56"/>
  <c r="O31" i="56" s="1"/>
  <c r="L12" i="56"/>
  <c r="W12" i="56" s="1"/>
  <c r="Y12" i="56" s="1"/>
  <c r="C12" i="56"/>
  <c r="B12" i="56"/>
  <c r="A12" i="56"/>
  <c r="A13" i="56" s="1"/>
  <c r="A14" i="56" s="1"/>
  <c r="A15" i="56" s="1"/>
  <c r="A16" i="56" s="1"/>
  <c r="A17" i="56" s="1"/>
  <c r="A18" i="56" s="1"/>
  <c r="A19" i="56" s="1"/>
  <c r="A20" i="56" s="1"/>
  <c r="A21" i="56" s="1"/>
  <c r="A22" i="56" s="1"/>
  <c r="A23" i="56" s="1"/>
  <c r="A24" i="56" s="1"/>
  <c r="A25" i="56" s="1"/>
  <c r="A26" i="56" s="1"/>
  <c r="A27" i="56" s="1"/>
  <c r="A28" i="56" s="1"/>
  <c r="A29" i="56" s="1"/>
  <c r="A30" i="56" s="1"/>
  <c r="R11" i="56"/>
  <c r="O11" i="56"/>
  <c r="C11" i="56"/>
  <c r="B11" i="56"/>
  <c r="C7" i="56"/>
  <c r="C6" i="56"/>
  <c r="C5" i="56"/>
  <c r="C4" i="56"/>
  <c r="P1" i="56"/>
  <c r="M31" i="37"/>
  <c r="O30" i="37"/>
  <c r="O29" i="37"/>
  <c r="O28" i="37"/>
  <c r="O27" i="37"/>
  <c r="O26" i="37"/>
  <c r="O25" i="37"/>
  <c r="O24" i="37"/>
  <c r="O23" i="37"/>
  <c r="O22" i="37"/>
  <c r="O21" i="37"/>
  <c r="O20" i="37"/>
  <c r="O19" i="37"/>
  <c r="O18" i="37"/>
  <c r="O17" i="37"/>
  <c r="S17" i="37" s="1"/>
  <c r="V17" i="37" s="1"/>
  <c r="O16" i="37"/>
  <c r="O15" i="37"/>
  <c r="O14" i="37"/>
  <c r="S14" i="37" s="1"/>
  <c r="V14" i="37" s="1"/>
  <c r="O13" i="37"/>
  <c r="O12" i="37"/>
  <c r="O11" i="37"/>
  <c r="L13" i="37"/>
  <c r="W13" i="37" s="1"/>
  <c r="R13" i="37"/>
  <c r="L12" i="37"/>
  <c r="W12" i="37" s="1"/>
  <c r="R12" i="37"/>
  <c r="R11" i="37"/>
  <c r="F30" i="37"/>
  <c r="F29" i="37"/>
  <c r="F28" i="37"/>
  <c r="F27" i="37"/>
  <c r="F26" i="37"/>
  <c r="F25" i="37"/>
  <c r="F24" i="37"/>
  <c r="F23" i="37"/>
  <c r="F22" i="37"/>
  <c r="F21" i="37"/>
  <c r="F20" i="37"/>
  <c r="F19" i="37"/>
  <c r="C6" i="37"/>
  <c r="C5" i="37"/>
  <c r="C4" i="37"/>
  <c r="C7" i="37"/>
  <c r="P1" i="37"/>
  <c r="J31" i="37"/>
  <c r="I31" i="37"/>
  <c r="H31" i="37"/>
  <c r="G31" i="37"/>
  <c r="C30" i="37"/>
  <c r="C29" i="37"/>
  <c r="C28" i="37"/>
  <c r="C27" i="37"/>
  <c r="C26" i="37"/>
  <c r="C25" i="37"/>
  <c r="C24" i="37"/>
  <c r="C23" i="37"/>
  <c r="C22" i="37"/>
  <c r="C21" i="37"/>
  <c r="C20" i="37"/>
  <c r="C19" i="37"/>
  <c r="C18" i="37"/>
  <c r="C17" i="37"/>
  <c r="C16" i="37"/>
  <c r="C15" i="37"/>
  <c r="C14" i="37"/>
  <c r="C13" i="37"/>
  <c r="C12" i="37"/>
  <c r="C11" i="37"/>
  <c r="B30" i="37"/>
  <c r="B29" i="37"/>
  <c r="B28" i="37"/>
  <c r="B27" i="37"/>
  <c r="B26" i="37"/>
  <c r="B25" i="37"/>
  <c r="B24" i="37"/>
  <c r="B23" i="37"/>
  <c r="B22" i="37"/>
  <c r="B21" i="37"/>
  <c r="B20" i="37"/>
  <c r="B19" i="37"/>
  <c r="B18" i="37"/>
  <c r="B17" i="37"/>
  <c r="B16" i="37"/>
  <c r="B15" i="37"/>
  <c r="B14" i="37"/>
  <c r="B13" i="37"/>
  <c r="B12" i="37"/>
  <c r="B11" i="37"/>
  <c r="A8" i="2"/>
  <c r="A9" i="2" s="1"/>
  <c r="A10" i="2" s="1"/>
  <c r="A11" i="2" s="1"/>
  <c r="A12" i="2" s="1"/>
  <c r="A13" i="2" s="1"/>
  <c r="A14" i="2" s="1"/>
  <c r="A15" i="2" s="1"/>
  <c r="A16" i="2" s="1"/>
  <c r="A17" i="2" s="1"/>
  <c r="A18" i="2" s="1"/>
  <c r="A19" i="2" s="1"/>
  <c r="A20" i="2" s="1"/>
  <c r="A21" i="2" s="1"/>
  <c r="A22" i="2" s="1"/>
  <c r="A23" i="2" s="1"/>
  <c r="A24" i="2" s="1"/>
  <c r="A25" i="2" s="1"/>
  <c r="A26" i="2" s="1"/>
  <c r="A12" i="37"/>
  <c r="A13" i="37" s="1"/>
  <c r="A14" i="37" s="1"/>
  <c r="A15" i="37" s="1"/>
  <c r="A16" i="37" s="1"/>
  <c r="A17" i="37" s="1"/>
  <c r="A18" i="37" s="1"/>
  <c r="A19" i="37" s="1"/>
  <c r="A20" i="37" s="1"/>
  <c r="A21" i="37" s="1"/>
  <c r="A22" i="37" s="1"/>
  <c r="A23" i="37" s="1"/>
  <c r="A24" i="37" s="1"/>
  <c r="A25" i="37" s="1"/>
  <c r="A26" i="37" s="1"/>
  <c r="A27" i="37" s="1"/>
  <c r="A28" i="37" s="1"/>
  <c r="A29" i="37" s="1"/>
  <c r="A30" i="37" s="1"/>
  <c r="R30" i="37"/>
  <c r="L30" i="37"/>
  <c r="W30" i="37" s="1"/>
  <c r="Y30" i="37" s="1"/>
  <c r="R29" i="37"/>
  <c r="L29" i="37"/>
  <c r="R28" i="37"/>
  <c r="L28" i="37"/>
  <c r="W28" i="37" s="1"/>
  <c r="R27" i="37"/>
  <c r="L27" i="37"/>
  <c r="W27" i="37" s="1"/>
  <c r="R26" i="37"/>
  <c r="L26" i="37"/>
  <c r="W26" i="37" s="1"/>
  <c r="Y26" i="37" s="1"/>
  <c r="R25" i="37"/>
  <c r="L25" i="37"/>
  <c r="R24" i="37"/>
  <c r="L24" i="37"/>
  <c r="R23" i="37"/>
  <c r="L23" i="37"/>
  <c r="L22" i="37"/>
  <c r="L21" i="37"/>
  <c r="L20" i="37"/>
  <c r="W20" i="37" s="1"/>
  <c r="L19" i="37"/>
  <c r="W19" i="37" s="1"/>
  <c r="L18" i="37"/>
  <c r="W18" i="37" s="1"/>
  <c r="L17" i="37"/>
  <c r="W17" i="37" s="1"/>
  <c r="L16" i="37"/>
  <c r="W16" i="37" s="1"/>
  <c r="Y16" i="37"/>
  <c r="L15" i="37"/>
  <c r="W15" i="37" s="1"/>
  <c r="L14" i="37"/>
  <c r="W14" i="37" s="1"/>
  <c r="Y13" i="37"/>
  <c r="R22" i="37"/>
  <c r="R21" i="37"/>
  <c r="R20" i="37"/>
  <c r="S20" i="37" s="1"/>
  <c r="V20" i="37" s="1"/>
  <c r="R19" i="37"/>
  <c r="S19" i="37" s="1"/>
  <c r="V19" i="37" s="1"/>
  <c r="R18" i="37"/>
  <c r="R17" i="37"/>
  <c r="R16" i="37"/>
  <c r="R15" i="37"/>
  <c r="R14" i="37"/>
  <c r="D2" i="2"/>
  <c r="Y12" i="37"/>
  <c r="S11" i="69"/>
  <c r="S12" i="69"/>
  <c r="V12" i="69" s="1"/>
  <c r="S14" i="69"/>
  <c r="V14" i="69"/>
  <c r="S29" i="68"/>
  <c r="V29" i="68" s="1"/>
  <c r="O31" i="68"/>
  <c r="R31" i="67"/>
  <c r="O31" i="67"/>
  <c r="O31" i="66"/>
  <c r="S12" i="65"/>
  <c r="V12" i="65" s="1"/>
  <c r="S13" i="65"/>
  <c r="V13" i="65" s="1"/>
  <c r="Y16" i="64"/>
  <c r="O31" i="64"/>
  <c r="S21" i="62"/>
  <c r="V21" i="62" s="1"/>
  <c r="S25" i="62"/>
  <c r="V25" i="62" s="1"/>
  <c r="S29" i="62"/>
  <c r="V29" i="62" s="1"/>
  <c r="Y29" i="62"/>
  <c r="Y26" i="62"/>
  <c r="Y11" i="61"/>
  <c r="Y14" i="61"/>
  <c r="R31" i="60"/>
  <c r="S11" i="59"/>
  <c r="V11" i="59" s="1"/>
  <c r="S17" i="57"/>
  <c r="V17" i="57" s="1"/>
  <c r="R31" i="57"/>
  <c r="Y13" i="56"/>
  <c r="V11" i="69"/>
  <c r="Y11" i="69"/>
  <c r="AD11" i="69" s="1"/>
  <c r="Y11" i="62"/>
  <c r="O31" i="37"/>
  <c r="Y23" i="65"/>
  <c r="Y19" i="65"/>
  <c r="Y17" i="62"/>
  <c r="Y25" i="60"/>
  <c r="Y26" i="57"/>
  <c r="S25" i="37"/>
  <c r="V25" i="37" s="1"/>
  <c r="S27" i="37"/>
  <c r="V27" i="37" s="1"/>
  <c r="S29" i="37"/>
  <c r="V29" i="37" s="1"/>
  <c r="S16" i="37"/>
  <c r="V16" i="37" s="1"/>
  <c r="S30" i="37"/>
  <c r="V30" i="37" s="1"/>
  <c r="S24" i="58"/>
  <c r="V24" i="58" s="1"/>
  <c r="S23" i="56"/>
  <c r="V23" i="56" s="1"/>
  <c r="S26" i="58"/>
  <c r="V26" i="58" s="1"/>
  <c r="S23" i="60"/>
  <c r="V23" i="60" s="1"/>
  <c r="S27" i="60"/>
  <c r="V27" i="60" s="1"/>
  <c r="S25" i="60"/>
  <c r="V25" i="60" s="1"/>
  <c r="S16" i="63"/>
  <c r="V16" i="63" s="1"/>
  <c r="S17" i="62"/>
  <c r="V17" i="62" s="1"/>
  <c r="S16" i="69"/>
  <c r="V16" i="69" s="1"/>
  <c r="R31" i="66"/>
  <c r="S23" i="63"/>
  <c r="V23" i="63" s="1"/>
  <c r="S17" i="65"/>
  <c r="V17" i="65" s="1"/>
  <c r="S30" i="65"/>
  <c r="V30" i="65" s="1"/>
  <c r="S12" i="67"/>
  <c r="S22" i="67"/>
  <c r="V22" i="67" s="1"/>
  <c r="S30" i="67"/>
  <c r="V30" i="67"/>
  <c r="S24" i="68"/>
  <c r="V24" i="68" s="1"/>
  <c r="Y24" i="68"/>
  <c r="S11" i="66"/>
  <c r="V11" i="66" s="1"/>
  <c r="S24" i="67"/>
  <c r="V24" i="67" s="1"/>
  <c r="S28" i="69"/>
  <c r="V28" i="69" s="1"/>
  <c r="Y28" i="69"/>
  <c r="S25" i="68"/>
  <c r="V25" i="68" s="1"/>
  <c r="S17" i="69"/>
  <c r="V17" i="69" s="1"/>
  <c r="S21" i="68"/>
  <c r="V21" i="68" s="1"/>
  <c r="S15" i="69"/>
  <c r="V15" i="69" s="1"/>
  <c r="S12" i="68"/>
  <c r="V12" i="68"/>
  <c r="Y22" i="69"/>
  <c r="Y24" i="69"/>
  <c r="Y15" i="69"/>
  <c r="Y17" i="68"/>
  <c r="V12" i="67"/>
  <c r="Y14" i="37"/>
  <c r="L31" i="72"/>
  <c r="S14" i="72"/>
  <c r="V14" i="72" s="1"/>
  <c r="S18" i="72"/>
  <c r="V18" i="72" s="1"/>
  <c r="S19" i="72"/>
  <c r="V19" i="72" s="1"/>
  <c r="O31" i="72"/>
  <c r="J53" i="71" l="1"/>
  <c r="B7" i="71" s="1"/>
  <c r="S15" i="37"/>
  <c r="V15" i="37" s="1"/>
  <c r="W29" i="37"/>
  <c r="Y29" i="37" s="1"/>
  <c r="AD29" i="37" s="1"/>
  <c r="S11" i="37"/>
  <c r="V11" i="37" s="1"/>
  <c r="W22" i="37"/>
  <c r="Y22" i="37" s="1"/>
  <c r="S13" i="37"/>
  <c r="V13" i="37" s="1"/>
  <c r="S22" i="37"/>
  <c r="V22" i="37" s="1"/>
  <c r="S18" i="37"/>
  <c r="V18" i="37" s="1"/>
  <c r="W23" i="37"/>
  <c r="Y23" i="37" s="1"/>
  <c r="Y25" i="37"/>
  <c r="AD25" i="37" s="1"/>
  <c r="W25" i="37"/>
  <c r="S28" i="37"/>
  <c r="V28" i="37" s="1"/>
  <c r="AD14" i="37"/>
  <c r="S26" i="37"/>
  <c r="V26" i="37" s="1"/>
  <c r="AD26" i="37" s="1"/>
  <c r="W21" i="37"/>
  <c r="Y21" i="37" s="1"/>
  <c r="L31" i="37"/>
  <c r="W24" i="37"/>
  <c r="Y24" i="37" s="1"/>
  <c r="S14" i="56"/>
  <c r="V14" i="56" s="1"/>
  <c r="W14" i="56"/>
  <c r="S19" i="56"/>
  <c r="V19" i="56" s="1"/>
  <c r="S21" i="56"/>
  <c r="V21" i="56" s="1"/>
  <c r="W28" i="56"/>
  <c r="Y28" i="56" s="1"/>
  <c r="AD28" i="56" s="1"/>
  <c r="S28" i="56"/>
  <c r="V28" i="56" s="1"/>
  <c r="Y30" i="56"/>
  <c r="AD30" i="56" s="1"/>
  <c r="W30" i="56"/>
  <c r="S16" i="56"/>
  <c r="V16" i="56" s="1"/>
  <c r="S12" i="56"/>
  <c r="V12" i="56" s="1"/>
  <c r="S25" i="56"/>
  <c r="V25" i="56" s="1"/>
  <c r="W26" i="56"/>
  <c r="Y26" i="56" s="1"/>
  <c r="S30" i="56"/>
  <c r="V30" i="56" s="1"/>
  <c r="W12" i="57"/>
  <c r="Y12" i="57" s="1"/>
  <c r="W16" i="57"/>
  <c r="Y16" i="57" s="1"/>
  <c r="S21" i="57"/>
  <c r="V21" i="57" s="1"/>
  <c r="W21" i="57"/>
  <c r="W25" i="57"/>
  <c r="Y25" i="57" s="1"/>
  <c r="AD25" i="57" s="1"/>
  <c r="W29" i="57"/>
  <c r="Y29" i="57" s="1"/>
  <c r="AD29" i="57" s="1"/>
  <c r="W17" i="57"/>
  <c r="Y17" i="57" s="1"/>
  <c r="AD17" i="57" s="1"/>
  <c r="S11" i="57"/>
  <c r="V11" i="57" s="1"/>
  <c r="O31" i="57"/>
  <c r="W18" i="57"/>
  <c r="Y18" i="57" s="1"/>
  <c r="S19" i="57"/>
  <c r="V19" i="57" s="1"/>
  <c r="W19" i="57"/>
  <c r="W23" i="57"/>
  <c r="Y23" i="57" s="1"/>
  <c r="AD23" i="57" s="1"/>
  <c r="S27" i="57"/>
  <c r="V27" i="57" s="1"/>
  <c r="W27" i="57"/>
  <c r="W15" i="57"/>
  <c r="Y15" i="57" s="1"/>
  <c r="AD15" i="57" s="1"/>
  <c r="R31" i="58"/>
  <c r="S22" i="58"/>
  <c r="V22" i="58" s="1"/>
  <c r="W22" i="58"/>
  <c r="Y24" i="58"/>
  <c r="AD24" i="58" s="1"/>
  <c r="W24" i="58"/>
  <c r="W26" i="58"/>
  <c r="Y26" i="58" s="1"/>
  <c r="AD26" i="58" s="1"/>
  <c r="Y28" i="58"/>
  <c r="W28" i="58"/>
  <c r="W30" i="58"/>
  <c r="Y30" i="58" s="1"/>
  <c r="AD30" i="58" s="1"/>
  <c r="Y18" i="58"/>
  <c r="W18" i="58"/>
  <c r="S20" i="58"/>
  <c r="V20" i="58" s="1"/>
  <c r="W20" i="58"/>
  <c r="S11" i="58"/>
  <c r="V11" i="58" s="1"/>
  <c r="Y17" i="58"/>
  <c r="W17" i="58"/>
  <c r="W27" i="58"/>
  <c r="Y27" i="58" s="1"/>
  <c r="Y29" i="58"/>
  <c r="W29" i="58"/>
  <c r="W28" i="59"/>
  <c r="Y28" i="59" s="1"/>
  <c r="W30" i="59"/>
  <c r="Y30" i="59" s="1"/>
  <c r="AD30" i="59" s="1"/>
  <c r="W12" i="59"/>
  <c r="Y12" i="59" s="1"/>
  <c r="R31" i="59"/>
  <c r="S16" i="59"/>
  <c r="V16" i="59" s="1"/>
  <c r="W16" i="59"/>
  <c r="W21" i="59"/>
  <c r="Y21" i="59" s="1"/>
  <c r="Y23" i="59"/>
  <c r="W23" i="59"/>
  <c r="W25" i="59"/>
  <c r="Y25" i="59" s="1"/>
  <c r="AD25" i="59" s="1"/>
  <c r="S29" i="59"/>
  <c r="V29" i="59" s="1"/>
  <c r="W29" i="59"/>
  <c r="S19" i="60"/>
  <c r="V19" i="60" s="1"/>
  <c r="W19" i="60"/>
  <c r="W23" i="60"/>
  <c r="Y23" i="60" s="1"/>
  <c r="AD23" i="60" s="1"/>
  <c r="Y27" i="60"/>
  <c r="AD27" i="60" s="1"/>
  <c r="W27" i="60"/>
  <c r="S12" i="60"/>
  <c r="V12" i="60" s="1"/>
  <c r="W12" i="60"/>
  <c r="Y12" i="60" s="1"/>
  <c r="AD12" i="60" s="1"/>
  <c r="S20" i="60"/>
  <c r="V20" i="60" s="1"/>
  <c r="W20" i="60"/>
  <c r="W24" i="60"/>
  <c r="Y24" i="60" s="1"/>
  <c r="O31" i="60"/>
  <c r="S17" i="60"/>
  <c r="V17" i="60" s="1"/>
  <c r="W17" i="60"/>
  <c r="Y21" i="60"/>
  <c r="W21" i="60"/>
  <c r="R31" i="61"/>
  <c r="W19" i="61"/>
  <c r="Y19" i="61" s="1"/>
  <c r="S27" i="61"/>
  <c r="V27" i="61" s="1"/>
  <c r="Y12" i="61"/>
  <c r="W12" i="61"/>
  <c r="W20" i="61"/>
  <c r="Y20" i="61" s="1"/>
  <c r="Y24" i="61"/>
  <c r="W24" i="61"/>
  <c r="S28" i="61"/>
  <c r="V28" i="61" s="1"/>
  <c r="W28" i="61"/>
  <c r="Y28" i="61" s="1"/>
  <c r="AD28" i="61" s="1"/>
  <c r="Y23" i="61"/>
  <c r="W23" i="61"/>
  <c r="W13" i="61"/>
  <c r="Y13" i="61" s="1"/>
  <c r="Y21" i="61"/>
  <c r="W21" i="61"/>
  <c r="S25" i="61"/>
  <c r="V25" i="61" s="1"/>
  <c r="W25" i="61"/>
  <c r="Y25" i="61" s="1"/>
  <c r="AD25" i="61" s="1"/>
  <c r="Y29" i="61"/>
  <c r="W29" i="61"/>
  <c r="W15" i="61"/>
  <c r="Y15" i="61" s="1"/>
  <c r="AD15" i="61" s="1"/>
  <c r="Y18" i="61"/>
  <c r="W18" i="61"/>
  <c r="W22" i="61"/>
  <c r="Y22" i="61" s="1"/>
  <c r="S30" i="61"/>
  <c r="V30" i="61" s="1"/>
  <c r="W30" i="61"/>
  <c r="S16" i="62"/>
  <c r="V16" i="62" s="1"/>
  <c r="W16" i="62"/>
  <c r="S11" i="62"/>
  <c r="V11" i="62" s="1"/>
  <c r="AD11" i="62" s="1"/>
  <c r="Y21" i="62"/>
  <c r="AD21" i="62" s="1"/>
  <c r="W21" i="62"/>
  <c r="W20" i="62"/>
  <c r="Y20" i="62" s="1"/>
  <c r="Y28" i="62"/>
  <c r="W28" i="62"/>
  <c r="S14" i="62"/>
  <c r="V14" i="62" s="1"/>
  <c r="W14" i="62"/>
  <c r="S30" i="62"/>
  <c r="V30" i="62" s="1"/>
  <c r="W30" i="62"/>
  <c r="S12" i="62"/>
  <c r="V12" i="62" s="1"/>
  <c r="W12" i="62"/>
  <c r="S24" i="62"/>
  <c r="V24" i="62" s="1"/>
  <c r="W24" i="62"/>
  <c r="W27" i="62"/>
  <c r="Y27" i="62" s="1"/>
  <c r="W11" i="63"/>
  <c r="Y11" i="63" s="1"/>
  <c r="S13" i="63"/>
  <c r="V13" i="63" s="1"/>
  <c r="W13" i="63"/>
  <c r="W27" i="63"/>
  <c r="Y27" i="63" s="1"/>
  <c r="W15" i="63"/>
  <c r="Y15" i="63" s="1"/>
  <c r="AD15" i="63" s="1"/>
  <c r="W24" i="63"/>
  <c r="Y24" i="63" s="1"/>
  <c r="S26" i="63"/>
  <c r="V26" i="63" s="1"/>
  <c r="W26" i="63"/>
  <c r="Y26" i="63" s="1"/>
  <c r="AD26" i="63" s="1"/>
  <c r="S17" i="63"/>
  <c r="V17" i="63" s="1"/>
  <c r="W17" i="63"/>
  <c r="S20" i="63"/>
  <c r="V20" i="63" s="1"/>
  <c r="W20" i="63"/>
  <c r="W29" i="63"/>
  <c r="Y29" i="63" s="1"/>
  <c r="AD29" i="63" s="1"/>
  <c r="W14" i="63"/>
  <c r="Y14" i="63" s="1"/>
  <c r="W23" i="63"/>
  <c r="Y23" i="63" s="1"/>
  <c r="AD23" i="63" s="1"/>
  <c r="S12" i="63"/>
  <c r="V12" i="63" s="1"/>
  <c r="W12" i="63"/>
  <c r="W16" i="63"/>
  <c r="Y16" i="63" s="1"/>
  <c r="AD16" i="63" s="1"/>
  <c r="W19" i="63"/>
  <c r="Y19" i="63" s="1"/>
  <c r="AD19" i="63" s="1"/>
  <c r="W22" i="63"/>
  <c r="Y22" i="63" s="1"/>
  <c r="AD22" i="63" s="1"/>
  <c r="S13" i="64"/>
  <c r="V13" i="64" s="1"/>
  <c r="W13" i="64"/>
  <c r="W27" i="64"/>
  <c r="Y27" i="64" s="1"/>
  <c r="S29" i="64"/>
  <c r="V29" i="64" s="1"/>
  <c r="W29" i="64"/>
  <c r="W18" i="64"/>
  <c r="Y18" i="64" s="1"/>
  <c r="S21" i="64"/>
  <c r="V21" i="64" s="1"/>
  <c r="W21" i="64"/>
  <c r="S24" i="64"/>
  <c r="V24" i="64" s="1"/>
  <c r="W24" i="64"/>
  <c r="Y24" i="64" s="1"/>
  <c r="AD24" i="64" s="1"/>
  <c r="W26" i="64"/>
  <c r="Y26" i="64" s="1"/>
  <c r="AD26" i="64" s="1"/>
  <c r="S30" i="64"/>
  <c r="V30" i="64" s="1"/>
  <c r="W30" i="64"/>
  <c r="S25" i="64"/>
  <c r="V25" i="64" s="1"/>
  <c r="W25" i="64"/>
  <c r="S11" i="64"/>
  <c r="V11" i="64" s="1"/>
  <c r="Y12" i="64"/>
  <c r="W12" i="64"/>
  <c r="Y19" i="64"/>
  <c r="W19" i="64"/>
  <c r="S22" i="65"/>
  <c r="V22" i="65" s="1"/>
  <c r="W22" i="65"/>
  <c r="R31" i="65"/>
  <c r="Y13" i="65"/>
  <c r="AD13" i="65" s="1"/>
  <c r="W13" i="65"/>
  <c r="Y17" i="65"/>
  <c r="AD17" i="65" s="1"/>
  <c r="W17" i="65"/>
  <c r="S20" i="65"/>
  <c r="V20" i="65" s="1"/>
  <c r="W20" i="65"/>
  <c r="Y12" i="65"/>
  <c r="AD12" i="65" s="1"/>
  <c r="W12" i="65"/>
  <c r="Y16" i="65"/>
  <c r="W16" i="65"/>
  <c r="S26" i="65"/>
  <c r="V26" i="65" s="1"/>
  <c r="W26" i="65"/>
  <c r="Y11" i="65"/>
  <c r="AD11" i="65" s="1"/>
  <c r="W11" i="65"/>
  <c r="S14" i="65"/>
  <c r="V14" i="65" s="1"/>
  <c r="W14" i="65"/>
  <c r="Y25" i="65"/>
  <c r="W25" i="65"/>
  <c r="Y27" i="65"/>
  <c r="W27" i="65"/>
  <c r="Y24" i="65"/>
  <c r="W24" i="65"/>
  <c r="W15" i="66"/>
  <c r="Y15" i="66" s="1"/>
  <c r="S21" i="66"/>
  <c r="V21" i="66" s="1"/>
  <c r="S12" i="66"/>
  <c r="V12" i="66" s="1"/>
  <c r="W12" i="66"/>
  <c r="W16" i="66"/>
  <c r="Y16" i="66" s="1"/>
  <c r="Y28" i="66"/>
  <c r="AD28" i="66" s="1"/>
  <c r="W28" i="66"/>
  <c r="S25" i="66"/>
  <c r="V25" i="66" s="1"/>
  <c r="S17" i="66"/>
  <c r="V17" i="66" s="1"/>
  <c r="W17" i="66"/>
  <c r="Y17" i="66" s="1"/>
  <c r="AD17" i="66" s="1"/>
  <c r="S20" i="67"/>
  <c r="V20" i="67" s="1"/>
  <c r="L31" i="67"/>
  <c r="S21" i="67"/>
  <c r="V21" i="67" s="1"/>
  <c r="Y11" i="67"/>
  <c r="W11" i="67"/>
  <c r="W13" i="67"/>
  <c r="Y13" i="67" s="1"/>
  <c r="Y22" i="67"/>
  <c r="AD22" i="67" s="1"/>
  <c r="W22" i="67"/>
  <c r="W24" i="67"/>
  <c r="Y24" i="67" s="1"/>
  <c r="AD24" i="67" s="1"/>
  <c r="S25" i="67"/>
  <c r="V25" i="67" s="1"/>
  <c r="Y22" i="68"/>
  <c r="W22" i="68"/>
  <c r="S15" i="68"/>
  <c r="V15" i="68" s="1"/>
  <c r="S16" i="68"/>
  <c r="V16" i="68" s="1"/>
  <c r="W16" i="68"/>
  <c r="W28" i="68"/>
  <c r="Y28" i="68" s="1"/>
  <c r="AD28" i="68" s="1"/>
  <c r="Y30" i="68"/>
  <c r="AD30" i="68" s="1"/>
  <c r="W30" i="68"/>
  <c r="W14" i="68"/>
  <c r="Y14" i="68" s="1"/>
  <c r="S14" i="68"/>
  <c r="V14" i="68" s="1"/>
  <c r="L31" i="68"/>
  <c r="S22" i="68"/>
  <c r="V22" i="68" s="1"/>
  <c r="W27" i="68"/>
  <c r="Y27" i="68" s="1"/>
  <c r="AD27" i="68" s="1"/>
  <c r="L31" i="69"/>
  <c r="Y14" i="69"/>
  <c r="W14" i="69"/>
  <c r="Y23" i="69"/>
  <c r="W23" i="69"/>
  <c r="S29" i="69"/>
  <c r="V29" i="69" s="1"/>
  <c r="S19" i="69"/>
  <c r="V19" i="69" s="1"/>
  <c r="Y21" i="69"/>
  <c r="AD21" i="69" s="1"/>
  <c r="W21" i="69"/>
  <c r="AD15" i="69"/>
  <c r="AD22" i="69"/>
  <c r="S13" i="69"/>
  <c r="V13" i="69" s="1"/>
  <c r="S21" i="69"/>
  <c r="V21" i="69" s="1"/>
  <c r="S27" i="69"/>
  <c r="V27" i="69" s="1"/>
  <c r="W18" i="72"/>
  <c r="Y18" i="72" s="1"/>
  <c r="AD18" i="72" s="1"/>
  <c r="S28" i="72"/>
  <c r="V28" i="72" s="1"/>
  <c r="S17" i="72"/>
  <c r="V17" i="72" s="1"/>
  <c r="S21" i="72"/>
  <c r="V21" i="72" s="1"/>
  <c r="Y23" i="72"/>
  <c r="W23" i="72"/>
  <c r="W25" i="72"/>
  <c r="Y25" i="72" s="1"/>
  <c r="Y30" i="72"/>
  <c r="W30" i="72"/>
  <c r="W13" i="72"/>
  <c r="Y13" i="72" s="1"/>
  <c r="AD13" i="72" s="1"/>
  <c r="Y22" i="72"/>
  <c r="W22" i="72"/>
  <c r="W26" i="72"/>
  <c r="Y26" i="72" s="1"/>
  <c r="S19" i="66"/>
  <c r="V19" i="66" s="1"/>
  <c r="S22" i="66"/>
  <c r="V22" i="66" s="1"/>
  <c r="S28" i="65"/>
  <c r="V28" i="65" s="1"/>
  <c r="AD28" i="65" s="1"/>
  <c r="S16" i="65"/>
  <c r="V16" i="65" s="1"/>
  <c r="S19" i="65"/>
  <c r="V19" i="65" s="1"/>
  <c r="AD19" i="65" s="1"/>
  <c r="S29" i="63"/>
  <c r="V29" i="63" s="1"/>
  <c r="S23" i="64"/>
  <c r="V23" i="64" s="1"/>
  <c r="S22" i="64"/>
  <c r="V22" i="64" s="1"/>
  <c r="S18" i="64"/>
  <c r="V18" i="64" s="1"/>
  <c r="S11" i="63"/>
  <c r="V11" i="63" s="1"/>
  <c r="S27" i="63"/>
  <c r="V27" i="63" s="1"/>
  <c r="AD29" i="62"/>
  <c r="S26" i="61"/>
  <c r="V26" i="61" s="1"/>
  <c r="S24" i="61"/>
  <c r="V24" i="61" s="1"/>
  <c r="S15" i="61"/>
  <c r="V15" i="61" s="1"/>
  <c r="S30" i="60"/>
  <c r="V30" i="60" s="1"/>
  <c r="Y14" i="59"/>
  <c r="Y18" i="59"/>
  <c r="Y27" i="59"/>
  <c r="Y15" i="59"/>
  <c r="Y19" i="59"/>
  <c r="S25" i="59"/>
  <c r="V25" i="59" s="1"/>
  <c r="S27" i="59"/>
  <c r="V27" i="59" s="1"/>
  <c r="S30" i="59"/>
  <c r="V30" i="59" s="1"/>
  <c r="Y12" i="58"/>
  <c r="Y16" i="58"/>
  <c r="S21" i="58"/>
  <c r="V21" i="58" s="1"/>
  <c r="Y15" i="58"/>
  <c r="S28" i="58"/>
  <c r="V28" i="58" s="1"/>
  <c r="AD28" i="58" s="1"/>
  <c r="S30" i="58"/>
  <c r="V30" i="58" s="1"/>
  <c r="S29" i="57"/>
  <c r="V29" i="57" s="1"/>
  <c r="S23" i="57"/>
  <c r="V23" i="57" s="1"/>
  <c r="S25" i="57"/>
  <c r="V25" i="57" s="1"/>
  <c r="S16" i="57"/>
  <c r="V16" i="57" s="1"/>
  <c r="S12" i="57"/>
  <c r="V12" i="57" s="1"/>
  <c r="S28" i="59"/>
  <c r="V28" i="59" s="1"/>
  <c r="S28" i="57"/>
  <c r="V28" i="57" s="1"/>
  <c r="S27" i="64"/>
  <c r="V27" i="64" s="1"/>
  <c r="S27" i="62"/>
  <c r="V27" i="62" s="1"/>
  <c r="S24" i="63"/>
  <c r="V24" i="63" s="1"/>
  <c r="S24" i="60"/>
  <c r="V24" i="60" s="1"/>
  <c r="S23" i="59"/>
  <c r="V23" i="59" s="1"/>
  <c r="S23" i="61"/>
  <c r="V23" i="61" s="1"/>
  <c r="Y22" i="59"/>
  <c r="S22" i="57"/>
  <c r="V22" i="57" s="1"/>
  <c r="S21" i="65"/>
  <c r="V21" i="65" s="1"/>
  <c r="S21" i="59"/>
  <c r="V21" i="59" s="1"/>
  <c r="S20" i="61"/>
  <c r="V20" i="61" s="1"/>
  <c r="S19" i="58"/>
  <c r="V19" i="58" s="1"/>
  <c r="S18" i="57"/>
  <c r="V18" i="57" s="1"/>
  <c r="L31" i="57"/>
  <c r="S17" i="61"/>
  <c r="V17" i="61" s="1"/>
  <c r="L31" i="64"/>
  <c r="S18" i="66"/>
  <c r="V18" i="66" s="1"/>
  <c r="S14" i="66"/>
  <c r="V14" i="66" s="1"/>
  <c r="S29" i="66"/>
  <c r="V29" i="66" s="1"/>
  <c r="Y13" i="66"/>
  <c r="S27" i="66"/>
  <c r="V27" i="66" s="1"/>
  <c r="S13" i="66"/>
  <c r="V13" i="66" s="1"/>
  <c r="S23" i="66"/>
  <c r="V23" i="66" s="1"/>
  <c r="S26" i="66"/>
  <c r="V26" i="66" s="1"/>
  <c r="S15" i="66"/>
  <c r="V15" i="66" s="1"/>
  <c r="S15" i="59"/>
  <c r="V15" i="59" s="1"/>
  <c r="AD15" i="59" s="1"/>
  <c r="L31" i="58"/>
  <c r="S14" i="63"/>
  <c r="V14" i="63" s="1"/>
  <c r="L31" i="63"/>
  <c r="L31" i="60"/>
  <c r="L31" i="65"/>
  <c r="L31" i="66"/>
  <c r="L31" i="62"/>
  <c r="S12" i="59"/>
  <c r="V12" i="59" s="1"/>
  <c r="S26" i="56"/>
  <c r="V26" i="56" s="1"/>
  <c r="S24" i="37"/>
  <c r="V24" i="37" s="1"/>
  <c r="AD17" i="68"/>
  <c r="AD24" i="69"/>
  <c r="AD28" i="69"/>
  <c r="AD16" i="37"/>
  <c r="L31" i="59"/>
  <c r="Y15" i="60"/>
  <c r="S15" i="60"/>
  <c r="V15" i="60" s="1"/>
  <c r="R31" i="37"/>
  <c r="AD25" i="60"/>
  <c r="AD17" i="62"/>
  <c r="AD12" i="56"/>
  <c r="Y20" i="37"/>
  <c r="AD20" i="37" s="1"/>
  <c r="Y15" i="56"/>
  <c r="AD15" i="56" s="1"/>
  <c r="S13" i="58"/>
  <c r="V13" i="58" s="1"/>
  <c r="O31" i="59"/>
  <c r="Y20" i="59"/>
  <c r="S20" i="59"/>
  <c r="V20" i="59" s="1"/>
  <c r="Y22" i="60"/>
  <c r="S22" i="60"/>
  <c r="V22" i="60" s="1"/>
  <c r="AD26" i="57"/>
  <c r="Y17" i="37"/>
  <c r="AD17" i="37" s="1"/>
  <c r="S21" i="37"/>
  <c r="V21" i="37" s="1"/>
  <c r="S13" i="57"/>
  <c r="Y13" i="59"/>
  <c r="S13" i="59"/>
  <c r="Y24" i="59"/>
  <c r="S24" i="59"/>
  <c r="V24" i="59" s="1"/>
  <c r="AD13" i="37"/>
  <c r="S13" i="56"/>
  <c r="V13" i="56" s="1"/>
  <c r="AD13" i="56" s="1"/>
  <c r="Y14" i="56"/>
  <c r="AD14" i="56" s="1"/>
  <c r="Y14" i="60"/>
  <c r="S14" i="60"/>
  <c r="V14" i="60" s="1"/>
  <c r="AD24" i="68"/>
  <c r="AD11" i="57"/>
  <c r="Y18" i="37"/>
  <c r="AD18" i="37" s="1"/>
  <c r="Y27" i="37"/>
  <c r="AD27" i="37" s="1"/>
  <c r="S12" i="37"/>
  <c r="Y17" i="56"/>
  <c r="Y20" i="56"/>
  <c r="Y24" i="56"/>
  <c r="AD30" i="37"/>
  <c r="L31" i="56"/>
  <c r="Y13" i="62"/>
  <c r="S13" i="62"/>
  <c r="V13" i="62" s="1"/>
  <c r="AD29" i="61"/>
  <c r="AD11" i="61"/>
  <c r="S17" i="56"/>
  <c r="V17" i="56" s="1"/>
  <c r="Y18" i="56"/>
  <c r="AD18" i="56" s="1"/>
  <c r="Y19" i="56"/>
  <c r="Y21" i="56"/>
  <c r="Y23" i="56"/>
  <c r="AD23" i="56" s="1"/>
  <c r="Y25" i="56"/>
  <c r="AD27" i="56"/>
  <c r="AD29" i="56"/>
  <c r="S14" i="58"/>
  <c r="V14" i="58" s="1"/>
  <c r="Y17" i="59"/>
  <c r="S17" i="59"/>
  <c r="V17" i="59" s="1"/>
  <c r="Y26" i="59"/>
  <c r="S26" i="59"/>
  <c r="V26" i="59" s="1"/>
  <c r="Y28" i="60"/>
  <c r="S28" i="60"/>
  <c r="V28" i="60" s="1"/>
  <c r="AD21" i="60"/>
  <c r="Y15" i="37"/>
  <c r="AD15" i="37" s="1"/>
  <c r="Y19" i="37"/>
  <c r="AD19" i="37" s="1"/>
  <c r="S23" i="37"/>
  <c r="V23" i="37" s="1"/>
  <c r="Y28" i="37"/>
  <c r="AD28" i="37" s="1"/>
  <c r="R31" i="56"/>
  <c r="Y16" i="56"/>
  <c r="AD16" i="56" s="1"/>
  <c r="S20" i="56"/>
  <c r="V20" i="56" s="1"/>
  <c r="S22" i="56"/>
  <c r="V22" i="56" s="1"/>
  <c r="AD22" i="56" s="1"/>
  <c r="S24" i="56"/>
  <c r="V24" i="56" s="1"/>
  <c r="Y14" i="57"/>
  <c r="S14" i="57"/>
  <c r="V14" i="57" s="1"/>
  <c r="Y24" i="57"/>
  <c r="S24" i="57"/>
  <c r="V24" i="57" s="1"/>
  <c r="Y27" i="57"/>
  <c r="AD27" i="57" s="1"/>
  <c r="Y28" i="57"/>
  <c r="Y29" i="59"/>
  <c r="AD29" i="59" s="1"/>
  <c r="S12" i="58"/>
  <c r="S29" i="58"/>
  <c r="V29" i="58" s="1"/>
  <c r="AD29" i="58" s="1"/>
  <c r="S14" i="59"/>
  <c r="V14" i="59" s="1"/>
  <c r="S16" i="61"/>
  <c r="V16" i="61" s="1"/>
  <c r="Y23" i="58"/>
  <c r="Y25" i="58"/>
  <c r="S18" i="59"/>
  <c r="V18" i="59" s="1"/>
  <c r="AD18" i="59" s="1"/>
  <c r="S19" i="59"/>
  <c r="V19" i="59" s="1"/>
  <c r="AD21" i="61"/>
  <c r="Y19" i="62"/>
  <c r="S19" i="62"/>
  <c r="V19" i="62" s="1"/>
  <c r="S27" i="58"/>
  <c r="V27" i="58" s="1"/>
  <c r="S22" i="59"/>
  <c r="V22" i="59" s="1"/>
  <c r="Y18" i="60"/>
  <c r="S18" i="60"/>
  <c r="V18" i="60" s="1"/>
  <c r="Y19" i="57"/>
  <c r="AD19" i="57" s="1"/>
  <c r="Y20" i="57"/>
  <c r="AD20" i="57" s="1"/>
  <c r="Y21" i="57"/>
  <c r="AD21" i="57" s="1"/>
  <c r="Y22" i="57"/>
  <c r="Y30" i="57"/>
  <c r="AD30" i="57" s="1"/>
  <c r="S16" i="58"/>
  <c r="V16" i="58" s="1"/>
  <c r="S18" i="58"/>
  <c r="V18" i="58" s="1"/>
  <c r="Y21" i="58"/>
  <c r="AD21" i="58" s="1"/>
  <c r="Y22" i="58"/>
  <c r="AD22" i="58" s="1"/>
  <c r="S23" i="58"/>
  <c r="V23" i="58" s="1"/>
  <c r="Y16" i="59"/>
  <c r="Y26" i="60"/>
  <c r="S26" i="60"/>
  <c r="V26" i="60" s="1"/>
  <c r="S19" i="61"/>
  <c r="V19" i="61" s="1"/>
  <c r="Y15" i="62"/>
  <c r="S15" i="62"/>
  <c r="V15" i="62" s="1"/>
  <c r="Y13" i="58"/>
  <c r="AD13" i="58" s="1"/>
  <c r="Y14" i="58"/>
  <c r="S15" i="58"/>
  <c r="V15" i="58" s="1"/>
  <c r="S17" i="58"/>
  <c r="V17" i="58" s="1"/>
  <c r="AD17" i="58" s="1"/>
  <c r="Y19" i="58"/>
  <c r="Y20" i="58"/>
  <c r="AD20" i="58" s="1"/>
  <c r="S25" i="58"/>
  <c r="V25" i="58" s="1"/>
  <c r="O31" i="61"/>
  <c r="S18" i="61"/>
  <c r="V18" i="61" s="1"/>
  <c r="Y22" i="62"/>
  <c r="S22" i="62"/>
  <c r="V22" i="62" s="1"/>
  <c r="AD18" i="61"/>
  <c r="Y28" i="64"/>
  <c r="S28" i="64"/>
  <c r="V28" i="64" s="1"/>
  <c r="Y13" i="60"/>
  <c r="AD13" i="60" s="1"/>
  <c r="Y29" i="60"/>
  <c r="AD29" i="60" s="1"/>
  <c r="Y30" i="60"/>
  <c r="S14" i="61"/>
  <c r="V14" i="61" s="1"/>
  <c r="AD14" i="61" s="1"/>
  <c r="Y17" i="61"/>
  <c r="Y30" i="61"/>
  <c r="AD30" i="61" s="1"/>
  <c r="Y18" i="62"/>
  <c r="AD18" i="62" s="1"/>
  <c r="S20" i="62"/>
  <c r="V20" i="62" s="1"/>
  <c r="S28" i="62"/>
  <c r="V28" i="62" s="1"/>
  <c r="Y13" i="63"/>
  <c r="AD13" i="63" s="1"/>
  <c r="S21" i="63"/>
  <c r="V21" i="63" s="1"/>
  <c r="Y28" i="63"/>
  <c r="AD28" i="63" s="1"/>
  <c r="Y17" i="64"/>
  <c r="S17" i="64"/>
  <c r="V17" i="64" s="1"/>
  <c r="L31" i="61"/>
  <c r="S13" i="61"/>
  <c r="V13" i="61" s="1"/>
  <c r="AD13" i="61" s="1"/>
  <c r="S16" i="64"/>
  <c r="V16" i="64" s="1"/>
  <c r="AD16" i="64" s="1"/>
  <c r="Y20" i="66"/>
  <c r="S20" i="66"/>
  <c r="V20" i="66" s="1"/>
  <c r="Y20" i="64"/>
  <c r="S20" i="64"/>
  <c r="V20" i="64" s="1"/>
  <c r="Y19" i="60"/>
  <c r="Y20" i="60"/>
  <c r="AD20" i="60" s="1"/>
  <c r="S12" i="61"/>
  <c r="Y27" i="61"/>
  <c r="Y25" i="62"/>
  <c r="AD25" i="62" s="1"/>
  <c r="R31" i="64"/>
  <c r="Y15" i="64"/>
  <c r="S15" i="64"/>
  <c r="V15" i="64" s="1"/>
  <c r="O31" i="65"/>
  <c r="AD30" i="65"/>
  <c r="Y28" i="67"/>
  <c r="AD28" i="67" s="1"/>
  <c r="S28" i="67"/>
  <c r="V28" i="67" s="1"/>
  <c r="Y17" i="60"/>
  <c r="AD17" i="60" s="1"/>
  <c r="S22" i="61"/>
  <c r="V22" i="61" s="1"/>
  <c r="Y26" i="61"/>
  <c r="AD26" i="61" s="1"/>
  <c r="S26" i="62"/>
  <c r="V26" i="62" s="1"/>
  <c r="AD26" i="62" s="1"/>
  <c r="Y18" i="63"/>
  <c r="S18" i="63"/>
  <c r="Y25" i="63"/>
  <c r="S25" i="63"/>
  <c r="V25" i="63" s="1"/>
  <c r="Y29" i="65"/>
  <c r="S29" i="65"/>
  <c r="V29" i="65" s="1"/>
  <c r="Y26" i="69"/>
  <c r="S26" i="69"/>
  <c r="V26" i="69" s="1"/>
  <c r="Y16" i="60"/>
  <c r="AD16" i="60" s="1"/>
  <c r="Y14" i="62"/>
  <c r="AD14" i="62" s="1"/>
  <c r="Y16" i="62"/>
  <c r="AD16" i="62" s="1"/>
  <c r="Y23" i="62"/>
  <c r="AD23" i="62" s="1"/>
  <c r="Y24" i="62"/>
  <c r="Y30" i="62"/>
  <c r="AD30" i="62" s="1"/>
  <c r="Y15" i="65"/>
  <c r="S15" i="65"/>
  <c r="AD16" i="65"/>
  <c r="Y14" i="64"/>
  <c r="S14" i="64"/>
  <c r="AD15" i="67"/>
  <c r="AD21" i="67"/>
  <c r="AD12" i="64"/>
  <c r="Y20" i="63"/>
  <c r="AD20" i="63" s="1"/>
  <c r="Y20" i="65"/>
  <c r="AD20" i="65" s="1"/>
  <c r="Y12" i="66"/>
  <c r="S16" i="66"/>
  <c r="Y19" i="67"/>
  <c r="S19" i="67"/>
  <c r="V19" i="67" s="1"/>
  <c r="Y21" i="63"/>
  <c r="Y30" i="63"/>
  <c r="AD30" i="63" s="1"/>
  <c r="S19" i="64"/>
  <c r="V19" i="64" s="1"/>
  <c r="Y21" i="64"/>
  <c r="AD21" i="64" s="1"/>
  <c r="Y22" i="64"/>
  <c r="Y23" i="64"/>
  <c r="AD23" i="64" s="1"/>
  <c r="Y25" i="64"/>
  <c r="AD25" i="64" s="1"/>
  <c r="Y29" i="64"/>
  <c r="AD29" i="64" s="1"/>
  <c r="Y30" i="64"/>
  <c r="AD30" i="64" s="1"/>
  <c r="Y22" i="65"/>
  <c r="AD22" i="65" s="1"/>
  <c r="S24" i="65"/>
  <c r="V24" i="65" s="1"/>
  <c r="AD24" i="65" s="1"/>
  <c r="S25" i="65"/>
  <c r="V25" i="65" s="1"/>
  <c r="Y26" i="65"/>
  <c r="AD26" i="65" s="1"/>
  <c r="S27" i="65"/>
  <c r="V27" i="65" s="1"/>
  <c r="AD27" i="67"/>
  <c r="Y17" i="67"/>
  <c r="S17" i="67"/>
  <c r="V17" i="67" s="1"/>
  <c r="AD18" i="69"/>
  <c r="R31" i="72"/>
  <c r="Y18" i="65"/>
  <c r="AD18" i="65" s="1"/>
  <c r="Y21" i="65"/>
  <c r="S23" i="65"/>
  <c r="V23" i="65" s="1"/>
  <c r="AD23" i="65" s="1"/>
  <c r="Y24" i="66"/>
  <c r="S24" i="66"/>
  <c r="V24" i="66" s="1"/>
  <c r="Y23" i="67"/>
  <c r="S23" i="67"/>
  <c r="V23" i="67" s="1"/>
  <c r="Y17" i="63"/>
  <c r="AD17" i="63" s="1"/>
  <c r="Y13" i="64"/>
  <c r="AD13" i="64" s="1"/>
  <c r="Y30" i="66"/>
  <c r="AD30" i="66" s="1"/>
  <c r="Y16" i="67"/>
  <c r="S16" i="67"/>
  <c r="V16" i="67" s="1"/>
  <c r="AD22" i="68"/>
  <c r="AD22" i="72"/>
  <c r="Y19" i="66"/>
  <c r="Y21" i="66"/>
  <c r="AD21" i="66" s="1"/>
  <c r="Y25" i="66"/>
  <c r="AD25" i="66" s="1"/>
  <c r="Y18" i="67"/>
  <c r="AD18" i="67" s="1"/>
  <c r="Y20" i="67"/>
  <c r="AD20" i="67" s="1"/>
  <c r="Y26" i="68"/>
  <c r="AD26" i="68" s="1"/>
  <c r="S26" i="68"/>
  <c r="V26" i="68" s="1"/>
  <c r="AD12" i="68"/>
  <c r="Y18" i="68"/>
  <c r="S18" i="68"/>
  <c r="Y20" i="68"/>
  <c r="AD20" i="68" s="1"/>
  <c r="S20" i="68"/>
  <c r="V20" i="68" s="1"/>
  <c r="AD25" i="69"/>
  <c r="Y27" i="72"/>
  <c r="AD27" i="72" s="1"/>
  <c r="S27" i="72"/>
  <c r="V27" i="72" s="1"/>
  <c r="Y19" i="68"/>
  <c r="S19" i="68"/>
  <c r="V19" i="68" s="1"/>
  <c r="AD14" i="72"/>
  <c r="AD14" i="69"/>
  <c r="AD27" i="69"/>
  <c r="AD19" i="72"/>
  <c r="S23" i="72"/>
  <c r="V23" i="72" s="1"/>
  <c r="AD23" i="72" s="1"/>
  <c r="S25" i="72"/>
  <c r="V25" i="72" s="1"/>
  <c r="S13" i="67"/>
  <c r="V13" i="67" s="1"/>
  <c r="S23" i="69"/>
  <c r="V23" i="69" s="1"/>
  <c r="S26" i="72"/>
  <c r="V26" i="72" s="1"/>
  <c r="Y14" i="66"/>
  <c r="Y18" i="66"/>
  <c r="S11" i="67"/>
  <c r="Y23" i="68"/>
  <c r="S23" i="68"/>
  <c r="V23" i="68" s="1"/>
  <c r="Y29" i="68"/>
  <c r="AD29" i="68" s="1"/>
  <c r="Y16" i="69"/>
  <c r="AD16" i="69" s="1"/>
  <c r="Y20" i="69"/>
  <c r="S20" i="69"/>
  <c r="V20" i="69" s="1"/>
  <c r="Y29" i="69"/>
  <c r="AD29" i="69" s="1"/>
  <c r="S22" i="72"/>
  <c r="V22" i="72" s="1"/>
  <c r="S30" i="72"/>
  <c r="V30" i="72" s="1"/>
  <c r="Y22" i="66"/>
  <c r="Y23" i="66"/>
  <c r="Y26" i="66"/>
  <c r="Y27" i="66"/>
  <c r="AD27" i="66" s="1"/>
  <c r="Y29" i="66"/>
  <c r="S14" i="67"/>
  <c r="V14" i="67" s="1"/>
  <c r="AD14" i="67" s="1"/>
  <c r="Y25" i="67"/>
  <c r="Y26" i="67"/>
  <c r="AD26" i="67" s="1"/>
  <c r="Y29" i="67"/>
  <c r="AD29" i="67" s="1"/>
  <c r="Y30" i="67"/>
  <c r="AD30" i="67" s="1"/>
  <c r="Y15" i="68"/>
  <c r="AD15" i="68" s="1"/>
  <c r="Y16" i="68"/>
  <c r="Y13" i="69"/>
  <c r="Y19" i="69"/>
  <c r="AD19" i="69" s="1"/>
  <c r="Y30" i="69"/>
  <c r="S30" i="69"/>
  <c r="V30" i="69" s="1"/>
  <c r="Y16" i="72"/>
  <c r="S16" i="72"/>
  <c r="V16" i="72" s="1"/>
  <c r="Y13" i="68"/>
  <c r="AD13" i="68" s="1"/>
  <c r="Y21" i="68"/>
  <c r="AD21" i="68" s="1"/>
  <c r="Y15" i="72"/>
  <c r="Y17" i="72"/>
  <c r="AD17" i="72" s="1"/>
  <c r="Y24" i="72"/>
  <c r="Y25" i="68"/>
  <c r="AD25" i="68" s="1"/>
  <c r="Y17" i="69"/>
  <c r="AD17" i="69" s="1"/>
  <c r="Y12" i="72"/>
  <c r="AD12" i="72" s="1"/>
  <c r="S15" i="72"/>
  <c r="V15" i="72" s="1"/>
  <c r="Y20" i="72"/>
  <c r="AD20" i="72" s="1"/>
  <c r="S24" i="72"/>
  <c r="V24" i="72" s="1"/>
  <c r="Y28" i="72"/>
  <c r="AD28" i="72" s="1"/>
  <c r="Y21" i="72"/>
  <c r="AD21" i="72" s="1"/>
  <c r="Y29" i="72"/>
  <c r="AD29" i="72" s="1"/>
  <c r="S11" i="72"/>
  <c r="S11" i="56"/>
  <c r="AD30" i="72" l="1"/>
  <c r="AD14" i="68"/>
  <c r="AD27" i="65"/>
  <c r="AD23" i="61"/>
  <c r="AD24" i="61"/>
  <c r="AD12" i="57"/>
  <c r="D22" i="19"/>
  <c r="AD22" i="37"/>
  <c r="AD21" i="37"/>
  <c r="AD23" i="37"/>
  <c r="AD19" i="56"/>
  <c r="AD26" i="56"/>
  <c r="AD21" i="56"/>
  <c r="AD25" i="56"/>
  <c r="AD17" i="56"/>
  <c r="AD18" i="57"/>
  <c r="AD16" i="57"/>
  <c r="AD18" i="58"/>
  <c r="AD15" i="58"/>
  <c r="AD27" i="58"/>
  <c r="AD28" i="59"/>
  <c r="AD16" i="59"/>
  <c r="AD12" i="59"/>
  <c r="AD21" i="59"/>
  <c r="AD23" i="59"/>
  <c r="AD27" i="59"/>
  <c r="AD19" i="60"/>
  <c r="AD30" i="60"/>
  <c r="AD24" i="60"/>
  <c r="AD22" i="61"/>
  <c r="AD27" i="61"/>
  <c r="AD19" i="61"/>
  <c r="AD20" i="61"/>
  <c r="AD20" i="62"/>
  <c r="AD27" i="62"/>
  <c r="AD24" i="62"/>
  <c r="AD28" i="62"/>
  <c r="AD14" i="63"/>
  <c r="AD27" i="63"/>
  <c r="AD11" i="63"/>
  <c r="AD24" i="63"/>
  <c r="AD19" i="64"/>
  <c r="AD27" i="64"/>
  <c r="AD22" i="64"/>
  <c r="AD18" i="64"/>
  <c r="AD25" i="65"/>
  <c r="AD12" i="66"/>
  <c r="AD15" i="66"/>
  <c r="AD13" i="67"/>
  <c r="AD25" i="67"/>
  <c r="AD17" i="67"/>
  <c r="AD19" i="68"/>
  <c r="AD16" i="68"/>
  <c r="AD30" i="69"/>
  <c r="AD23" i="69"/>
  <c r="AD13" i="69"/>
  <c r="V31" i="69"/>
  <c r="AD26" i="72"/>
  <c r="AD25" i="72"/>
  <c r="AD14" i="59"/>
  <c r="AD19" i="59"/>
  <c r="M23" i="2"/>
  <c r="AD13" i="66"/>
  <c r="AD29" i="66"/>
  <c r="AD22" i="66"/>
  <c r="AD19" i="66"/>
  <c r="AD26" i="66"/>
  <c r="AD18" i="66"/>
  <c r="AD21" i="65"/>
  <c r="AD20" i="59"/>
  <c r="AD16" i="58"/>
  <c r="AD19" i="58"/>
  <c r="M19" i="2"/>
  <c r="AD22" i="57"/>
  <c r="AD28" i="57"/>
  <c r="AD24" i="37"/>
  <c r="AD28" i="60"/>
  <c r="AD24" i="59"/>
  <c r="AD24" i="57"/>
  <c r="AD22" i="59"/>
  <c r="M18" i="2"/>
  <c r="AD21" i="63"/>
  <c r="M17" i="2"/>
  <c r="AD18" i="60"/>
  <c r="AD17" i="61"/>
  <c r="M13" i="2"/>
  <c r="AD14" i="66"/>
  <c r="AD20" i="66"/>
  <c r="AD24" i="66"/>
  <c r="M26" i="2"/>
  <c r="AD23" i="66"/>
  <c r="N26" i="2"/>
  <c r="M14" i="2"/>
  <c r="AD15" i="62"/>
  <c r="V31" i="62"/>
  <c r="M11" i="2"/>
  <c r="V31" i="60"/>
  <c r="AD14" i="58"/>
  <c r="AD25" i="58"/>
  <c r="Y11" i="58"/>
  <c r="W31" i="58"/>
  <c r="M22" i="2"/>
  <c r="AD24" i="72"/>
  <c r="AD23" i="68"/>
  <c r="V18" i="68"/>
  <c r="V31" i="68" s="1"/>
  <c r="S31" i="68"/>
  <c r="Y11" i="66"/>
  <c r="W31" i="66"/>
  <c r="V16" i="66"/>
  <c r="S31" i="66"/>
  <c r="AD26" i="69"/>
  <c r="AD25" i="63"/>
  <c r="AD20" i="64"/>
  <c r="AD23" i="58"/>
  <c r="V13" i="57"/>
  <c r="V31" i="57" s="1"/>
  <c r="S31" i="57"/>
  <c r="Y13" i="57"/>
  <c r="W31" i="57"/>
  <c r="S31" i="60"/>
  <c r="S31" i="69"/>
  <c r="M25" i="2"/>
  <c r="M24" i="2"/>
  <c r="AD15" i="72"/>
  <c r="AD16" i="72"/>
  <c r="AD23" i="67"/>
  <c r="AD15" i="64"/>
  <c r="Y12" i="62"/>
  <c r="W31" i="62"/>
  <c r="AD22" i="62"/>
  <c r="AD19" i="62"/>
  <c r="Y16" i="61"/>
  <c r="W31" i="61"/>
  <c r="AD26" i="59"/>
  <c r="AD24" i="56"/>
  <c r="AD22" i="60"/>
  <c r="Y11" i="37"/>
  <c r="W31" i="37"/>
  <c r="Y11" i="64"/>
  <c r="W31" i="64"/>
  <c r="M15" i="2"/>
  <c r="M20" i="2"/>
  <c r="Y11" i="56"/>
  <c r="Y31" i="56" s="1"/>
  <c r="E7" i="56" s="1"/>
  <c r="W31" i="56"/>
  <c r="V15" i="65"/>
  <c r="V31" i="65" s="1"/>
  <c r="S31" i="65"/>
  <c r="AD26" i="60"/>
  <c r="AD14" i="57"/>
  <c r="AD13" i="62"/>
  <c r="AD15" i="60"/>
  <c r="Y11" i="68"/>
  <c r="W31" i="68"/>
  <c r="V18" i="63"/>
  <c r="V31" i="63" s="1"/>
  <c r="S31" i="63"/>
  <c r="M16" i="2"/>
  <c r="M21" i="2"/>
  <c r="AD20" i="69"/>
  <c r="Y12" i="67"/>
  <c r="W31" i="67"/>
  <c r="Y14" i="65"/>
  <c r="M10" i="2" s="1"/>
  <c r="W31" i="65"/>
  <c r="AD29" i="65"/>
  <c r="N25" i="2" s="1"/>
  <c r="AD28" i="64"/>
  <c r="AD17" i="59"/>
  <c r="AD20" i="56"/>
  <c r="Y12" i="63"/>
  <c r="W31" i="63"/>
  <c r="V11" i="67"/>
  <c r="S31" i="67"/>
  <c r="V14" i="64"/>
  <c r="V31" i="64" s="1"/>
  <c r="S31" i="64"/>
  <c r="V12" i="61"/>
  <c r="S31" i="61"/>
  <c r="W31" i="72"/>
  <c r="Y11" i="72"/>
  <c r="Y31" i="72" s="1"/>
  <c r="E7" i="72" s="1"/>
  <c r="Y12" i="69"/>
  <c r="W31" i="69"/>
  <c r="AD16" i="67"/>
  <c r="AD19" i="67"/>
  <c r="AD17" i="64"/>
  <c r="V12" i="58"/>
  <c r="S31" i="58"/>
  <c r="W31" i="60"/>
  <c r="Y11" i="60"/>
  <c r="V12" i="37"/>
  <c r="S31" i="37"/>
  <c r="AD14" i="60"/>
  <c r="V13" i="59"/>
  <c r="V31" i="59" s="1"/>
  <c r="S31" i="59"/>
  <c r="W31" i="59"/>
  <c r="Y11" i="59"/>
  <c r="S31" i="62"/>
  <c r="V11" i="72"/>
  <c r="S31" i="72"/>
  <c r="V11" i="56"/>
  <c r="S31" i="56"/>
  <c r="N23" i="2" l="1"/>
  <c r="O23" i="2" s="1"/>
  <c r="N19" i="2"/>
  <c r="O19" i="2" s="1"/>
  <c r="N17" i="2"/>
  <c r="O17" i="2" s="1"/>
  <c r="N13" i="2"/>
  <c r="O13" i="2" s="1"/>
  <c r="O26" i="2"/>
  <c r="N15" i="2"/>
  <c r="O15" i="2" s="1"/>
  <c r="N24" i="2"/>
  <c r="O24" i="2" s="1"/>
  <c r="N18" i="2"/>
  <c r="O18" i="2" s="1"/>
  <c r="O25" i="2"/>
  <c r="N20" i="2"/>
  <c r="O20" i="2" s="1"/>
  <c r="AD15" i="65"/>
  <c r="N11" i="2" s="1"/>
  <c r="O11" i="2" s="1"/>
  <c r="AD14" i="64"/>
  <c r="AD13" i="59"/>
  <c r="AD11" i="37"/>
  <c r="Y31" i="37"/>
  <c r="E7" i="37" s="1"/>
  <c r="M7" i="2"/>
  <c r="V31" i="37"/>
  <c r="AD12" i="37"/>
  <c r="AD18" i="68"/>
  <c r="AD12" i="62"/>
  <c r="M8" i="2"/>
  <c r="Y31" i="62"/>
  <c r="V31" i="66"/>
  <c r="AD16" i="66"/>
  <c r="N21" i="2"/>
  <c r="O21" i="2" s="1"/>
  <c r="AD11" i="58"/>
  <c r="Y31" i="58"/>
  <c r="AD11" i="60"/>
  <c r="Y31" i="60"/>
  <c r="AD13" i="57"/>
  <c r="Y31" i="57"/>
  <c r="E7" i="57" s="1"/>
  <c r="M9" i="2"/>
  <c r="AD11" i="59"/>
  <c r="Y31" i="59"/>
  <c r="AD12" i="63"/>
  <c r="Y31" i="63"/>
  <c r="N22" i="2"/>
  <c r="O22" i="2" s="1"/>
  <c r="V31" i="67"/>
  <c r="AD11" i="67"/>
  <c r="N16" i="2"/>
  <c r="O16" i="2" s="1"/>
  <c r="AD14" i="65"/>
  <c r="Y31" i="65"/>
  <c r="AD11" i="68"/>
  <c r="Y31" i="68"/>
  <c r="AD18" i="63"/>
  <c r="AD11" i="66"/>
  <c r="Y31" i="66"/>
  <c r="E7" i="66" s="1"/>
  <c r="V31" i="58"/>
  <c r="AD12" i="58"/>
  <c r="AD16" i="61"/>
  <c r="M12" i="2"/>
  <c r="Y31" i="61"/>
  <c r="E7" i="61" s="1"/>
  <c r="AD12" i="69"/>
  <c r="Y31" i="69"/>
  <c r="V31" i="61"/>
  <c r="AD12" i="61"/>
  <c r="AD11" i="64"/>
  <c r="Y31" i="64"/>
  <c r="AD12" i="67"/>
  <c r="Y31" i="67"/>
  <c r="E7" i="67" s="1"/>
  <c r="V31" i="72"/>
  <c r="AD31" i="72" s="1"/>
  <c r="AD11" i="72"/>
  <c r="V31" i="56"/>
  <c r="AD31" i="56" s="1"/>
  <c r="AD11" i="56"/>
  <c r="N14" i="2" l="1"/>
  <c r="O14" i="2" s="1"/>
  <c r="N10" i="2"/>
  <c r="O10" i="2" s="1"/>
  <c r="N9" i="2"/>
  <c r="O9" i="2" s="1"/>
  <c r="AD31" i="61"/>
  <c r="AD31" i="37"/>
  <c r="AD31" i="66"/>
  <c r="M27" i="2"/>
  <c r="D19" i="19" s="1"/>
  <c r="AD31" i="67"/>
  <c r="E7" i="62"/>
  <c r="AD31" i="62"/>
  <c r="E7" i="60"/>
  <c r="AD31" i="60"/>
  <c r="E7" i="69"/>
  <c r="AD31" i="69"/>
  <c r="AD31" i="68"/>
  <c r="E7" i="68"/>
  <c r="E7" i="63"/>
  <c r="AD31" i="63"/>
  <c r="E7" i="64"/>
  <c r="AD31" i="64"/>
  <c r="AD31" i="58"/>
  <c r="E7" i="58"/>
  <c r="N12" i="2"/>
  <c r="O12" i="2" s="1"/>
  <c r="AD31" i="65"/>
  <c r="E7" i="65"/>
  <c r="E7" i="59"/>
  <c r="AD31" i="59"/>
  <c r="N8" i="2"/>
  <c r="O8" i="2" s="1"/>
  <c r="AD31" i="57"/>
  <c r="N7" i="2"/>
  <c r="D23" i="19" l="1"/>
  <c r="D24" i="19" s="1"/>
  <c r="D25" i="19" s="1"/>
  <c r="E22" i="19"/>
  <c r="N27" i="2"/>
  <c r="D20" i="19" s="1"/>
  <c r="O7" i="2"/>
  <c r="O27" i="2" s="1"/>
  <c r="D18" i="19" s="1"/>
</calcChain>
</file>

<file path=xl/comments1.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10.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11.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12.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13.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14.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15.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16.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2.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3.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4.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5.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6.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7.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8.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9.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sharedStrings.xml><?xml version="1.0" encoding="utf-8"?>
<sst xmlns="http://schemas.openxmlformats.org/spreadsheetml/2006/main" count="686" uniqueCount="105">
  <si>
    <t>COMENTARIOS</t>
  </si>
  <si>
    <t>PERSONAL CONTRATADO IMPUTADO A LA SUBVENCIÓN</t>
  </si>
  <si>
    <t>NOMBRE TRABAJADOR</t>
  </si>
  <si>
    <t>SS A CARGO DE LA EMPRESA</t>
  </si>
  <si>
    <t>FECHA PAGO</t>
  </si>
  <si>
    <t>CRITERIO DE IMPUTACIÓN</t>
  </si>
  <si>
    <t>TOTAL DÍAS (NÓMINA)</t>
  </si>
  <si>
    <t>PRESTACIÓN IT-COMPENSACIÓN IT (SEGÚN TC2)</t>
  </si>
  <si>
    <t>LÍQUIDO PERCIBIDO POR EL TRABAJADOR (NÓMINA)</t>
  </si>
  <si>
    <t>BONIFICACIÓN-REDUCCIÓN (SEGÚN TC2)</t>
  </si>
  <si>
    <t>CATEGORÍA O GRUPO PROFESIONAL</t>
  </si>
  <si>
    <t>Nombre de la entidad beneficiaria</t>
  </si>
  <si>
    <t>CIF</t>
  </si>
  <si>
    <t>Importe concedido</t>
  </si>
  <si>
    <t>Cuenta justificativa del expediente</t>
  </si>
  <si>
    <t>CODIGO</t>
  </si>
  <si>
    <t>GABINETES DE ORIENTACIÓN E INSERCIÓN LABORAL DE PERSONAS CON DISCAPACIDAD</t>
  </si>
  <si>
    <t xml:space="preserve">COSTE TOTAL </t>
  </si>
  <si>
    <t xml:space="preserve">FORMA PAGO </t>
  </si>
  <si>
    <t>Referencia de autoliquidación ingresada</t>
  </si>
  <si>
    <t>Importe de autoliquidación ingresada</t>
  </si>
  <si>
    <t>Firma del representante legal</t>
  </si>
  <si>
    <t>Nombre y apellidos del representante legal</t>
  </si>
  <si>
    <t>En Murcia a _____________________</t>
  </si>
  <si>
    <t>Modelo de Cuenta justificativa</t>
  </si>
  <si>
    <r>
      <t xml:space="preserve">El artículo 30.2 de la Ley 38/2003, de 17 de noviembre, General de Subvenciones establece que “… </t>
    </r>
    <r>
      <rPr>
        <i/>
        <sz val="10"/>
        <rFont val="Arial"/>
        <family val="2"/>
      </rPr>
      <t xml:space="preserve">la rendición de la cuenta justificativa constituye </t>
    </r>
    <r>
      <rPr>
        <b/>
        <i/>
        <sz val="10"/>
        <rFont val="Arial"/>
        <family val="2"/>
      </rPr>
      <t>un acto obligatorio</t>
    </r>
    <r>
      <rPr>
        <i/>
        <sz val="10"/>
        <rFont val="Arial"/>
        <family val="2"/>
      </rPr>
      <t xml:space="preserve"> del beneficiario o de la entidad colaboradora, en la que se deben incluir, bajo responsabilidad del declarante, los justificantes de gasto o cualquier otro documento con validez jurídica que permitan acreditar el cumplimiento del objeto de la subvención pública.</t>
    </r>
  </si>
  <si>
    <t>Para aquellos trabajadores cuyas nóminas no sean imputadas al 100%, deberá presentar declaración responsable del representante legal de su entidad en la que detalle las tareas realizadas por cada trabajador y mes, el número de horas dedicadas a cada una de ellas y el coste de las mismas.</t>
  </si>
  <si>
    <t>linea de actuación</t>
  </si>
  <si>
    <t xml:space="preserve">A continuación encontrará un modelo de cuenta justificativa con el fin de facilitarle el cumplimiento de la normativa y evitar posibles irregularidades que puedan dar lugar a un reintegro de la subvención. </t>
  </si>
  <si>
    <t>El coste de la Seguridad Social a cargo de la empresa está realizado teniendo en cuenta las normas vigentes de cotización para los ejercicios correspondientes</t>
  </si>
  <si>
    <t>Importe</t>
  </si>
  <si>
    <t>Coste Total Elegible</t>
  </si>
  <si>
    <t>COSTE IMPUTADO (GASTO ELEGIBLE)</t>
  </si>
  <si>
    <t>Nombre y apellidos</t>
  </si>
  <si>
    <t>% Cotiz.</t>
  </si>
  <si>
    <t>ALTA</t>
  </si>
  <si>
    <t>BAJA</t>
  </si>
  <si>
    <t>Categoria</t>
  </si>
  <si>
    <t>DATOS DE LA NÓMINA</t>
  </si>
  <si>
    <t xml:space="preserve"> Importe bruto de la nómina</t>
  </si>
  <si>
    <t>Conceptos no subvencionables</t>
  </si>
  <si>
    <t>MES</t>
  </si>
  <si>
    <t>Cuenta justificativa del expediente del expediente:</t>
  </si>
  <si>
    <t>ENTIDAD:</t>
  </si>
  <si>
    <t>Importe aportado entidad</t>
  </si>
  <si>
    <t>IMPORTE APORTADO POR LA ENTIDAD</t>
  </si>
  <si>
    <t>Base de cotización</t>
  </si>
  <si>
    <t>Cotización de los días de baja según el TC2</t>
  </si>
  <si>
    <t>TOTAL COSTE</t>
  </si>
  <si>
    <t>Gasto elegible</t>
  </si>
  <si>
    <t>Aportación Entidad</t>
  </si>
  <si>
    <t>GASTO PERSONAL</t>
  </si>
  <si>
    <t>Total Gasto Personal</t>
  </si>
  <si>
    <t>PROGRAMA</t>
  </si>
  <si>
    <t>IMPORTE GASTO ELEGIBLE DEL MES DE</t>
  </si>
  <si>
    <t>RESUMEN DE LOS COSTES LABORALES IMPUTADOS</t>
  </si>
  <si>
    <t>GASTO ELEGIBLE  IMPUTADO A LA SUBVENCIÓN</t>
  </si>
  <si>
    <t>Fecha finalización</t>
  </si>
  <si>
    <t>DNI</t>
  </si>
  <si>
    <t>Cotización de los días trabajados (en alta) según TC2</t>
  </si>
  <si>
    <t>FECHA INICIO</t>
  </si>
  <si>
    <t>FECHA FINALIZACIÓN</t>
  </si>
  <si>
    <t>% JORNADA</t>
  </si>
  <si>
    <t>Fecha inicio</t>
  </si>
  <si>
    <t>Total Gasto elegible</t>
  </si>
  <si>
    <t>Para los expedientes de lineas de subvención que tienen aprobados en sus bases reguladores algún sistema de costes simplificados, conforme al artículo 67 del Reglamento (UE) 1303/2013 del Parlamento Europeo y del Consejo, de 17 de diciembre de 2013, o de acuerdo con lo previsto con el artículo 14.2 del Reglamento (UE) nº 1304/2013 del Parlamento Europeo y del Consejo de 17 de diciembre, deberán indicar el porcentaje aprobado en la Resolución de concesión para determinados gastos</t>
  </si>
  <si>
    <t>Base de cotización Elegible</t>
  </si>
  <si>
    <t>Base de cotización No Elegible</t>
  </si>
  <si>
    <t>CONCEPTO DE GASTO</t>
  </si>
  <si>
    <t>PROVEEDOR</t>
  </si>
  <si>
    <t>Nº FACTURA</t>
  </si>
  <si>
    <t>FECHA FACTURA</t>
  </si>
  <si>
    <t>FECHA DEL ASIENTO CONTABLE</t>
  </si>
  <si>
    <t>BASE IMPONIBLE</t>
  </si>
  <si>
    <t>CUOTA REPERCUTIDA DE IVA</t>
  </si>
  <si>
    <t xml:space="preserve">IMPORTE TOTAL FACTURA </t>
  </si>
  <si>
    <t xml:space="preserve">IMPORTE IMPUTABLE A LA SUBVENCIÓN </t>
  </si>
  <si>
    <t>FORMA DE PAGO (Transferencia, cheque…)</t>
  </si>
  <si>
    <t>FECHA DE PAGO</t>
  </si>
  <si>
    <t xml:space="preserve">IMPORTE GASTO ELEGIBLE </t>
  </si>
  <si>
    <r>
      <t>En la pestaña PERSONAL CONTRATADO quedará reflejado un cuadro resumen de todos los trabajadores que han participado en la ejecución de la subvención y cuyo coste laboral ha imputado. Los datos se iran icluyendo en esta pestaña una vez introducidos en las pestañas por cada mes.</t>
    </r>
    <r>
      <rPr>
        <b/>
        <sz val="10"/>
        <rFont val="Arial"/>
        <family val="2"/>
      </rPr>
      <t xml:space="preserve"> Los datos de los trabajadores (Nombre y apellidos, DNI y categoría, se incluirán en esta pestaña y quedarán introducidos en las pestañas siguientes que corresponden a los meses a justificar)</t>
    </r>
  </si>
  <si>
    <t>20XX-05-53</t>
  </si>
  <si>
    <t xml:space="preserve">Importe IT  empresa    </t>
  </si>
  <si>
    <t>Gastos soportados con facturas/Otros gastos</t>
  </si>
  <si>
    <t>CODIGO TARIFA PRIMA      (IT- IMS)</t>
  </si>
  <si>
    <r>
      <t xml:space="preserve">En la pestaña EXPEDIENTE deberá </t>
    </r>
    <r>
      <rPr>
        <b/>
        <u/>
        <sz val="10"/>
        <rFont val="Arial"/>
        <family val="2"/>
      </rPr>
      <t>cumplimentar todos los datos relacionados con el expediente (se incluirán en todas las hojas)</t>
    </r>
    <r>
      <rPr>
        <sz val="10"/>
        <rFont val="Arial"/>
        <family val="2"/>
      </rPr>
      <t>. Además podrá indicar las autoliquidaciones que emitidas desde el SEF han sido ingresadas. En la misma hoja se refleja un resumen de los datos económicos imputados al expediente resultado  de la ejecución del expediente. Previa a su presentación en el SEF, ésta hoja ha de ser firmada por el representante legal de su entidad (ver apartados 6 y 7).</t>
    </r>
  </si>
  <si>
    <r>
      <t xml:space="preserve">En el caso de no poder firmar el archivo excel, se procederá a generar un documento pdf que se procederá a firmar electrónicamente que, una vez firmado, los dos archivos (el pdf firmado electronicamente y el excel) se presentarán </t>
    </r>
    <r>
      <rPr>
        <u/>
        <sz val="10"/>
        <rFont val="Arial"/>
        <family val="2"/>
      </rPr>
      <t xml:space="preserve">a través de la sede electrónica </t>
    </r>
    <r>
      <rPr>
        <sz val="10"/>
        <rFont val="Arial"/>
        <family val="2"/>
      </rPr>
      <t xml:space="preserve">  junto con el resto de la documentación justificativa que deba tramitarse a través de la sede electrónica.</t>
    </r>
  </si>
  <si>
    <r>
      <t>Este fichero excel se podrá firmar electrónicamente por el representae de la entidad, de la forma siguiente: En la pestaña de "</t>
    </r>
    <r>
      <rPr>
        <b/>
        <sz val="10"/>
        <color theme="5" tint="-0.499984740745262"/>
        <rFont val="Arial"/>
        <family val="2"/>
      </rPr>
      <t>Archivo</t>
    </r>
    <r>
      <rPr>
        <sz val="10"/>
        <color rgb="FF0070C0"/>
        <rFont val="Arial"/>
        <family val="2"/>
      </rPr>
      <t>" pichar en la opción "</t>
    </r>
    <r>
      <rPr>
        <b/>
        <sz val="10"/>
        <color theme="5" tint="-0.499984740745262"/>
        <rFont val="Arial"/>
        <family val="2"/>
      </rPr>
      <t>Información</t>
    </r>
    <r>
      <rPr>
        <sz val="10"/>
        <color rgb="FF0070C0"/>
        <rFont val="Arial"/>
        <family val="2"/>
      </rPr>
      <t>" .  A su vez, una vez dentro de información en la opción "</t>
    </r>
    <r>
      <rPr>
        <b/>
        <sz val="10"/>
        <color theme="5" tint="-0.499984740745262"/>
        <rFont val="Arial"/>
        <family val="2"/>
      </rPr>
      <t>Proteger libro</t>
    </r>
    <r>
      <rPr>
        <sz val="10"/>
        <color rgb="FF0070C0"/>
        <rFont val="Arial"/>
        <family val="2"/>
      </rPr>
      <t>" debe pincharse sobre la opción  "</t>
    </r>
    <r>
      <rPr>
        <b/>
        <sz val="10"/>
        <color theme="5" tint="-0.499984740745262"/>
        <rFont val="Arial"/>
        <family val="2"/>
      </rPr>
      <t>Agregar una firma digital</t>
    </r>
    <r>
      <rPr>
        <sz val="10"/>
        <color rgb="FF0070C0"/>
        <rFont val="Arial"/>
        <family val="2"/>
      </rPr>
      <t>". Una vez firmado se adjuntará este archivo con la demás documentación justificativa que deba tramitarse a través de la sede electrónica.</t>
    </r>
  </si>
  <si>
    <t>% IMPUTACIÓN</t>
  </si>
  <si>
    <t>Programa/Línea de actuación</t>
  </si>
  <si>
    <t>Cumplimentar las celdas siguientes en el caso de haberse producido el reintegro del importe no gastado</t>
  </si>
  <si>
    <t>A reintegrar</t>
  </si>
  <si>
    <t>Pendiente de reintegrar</t>
  </si>
  <si>
    <t>firmado electrónicamente</t>
  </si>
  <si>
    <t>GASTOS IMPUTADOS</t>
  </si>
  <si>
    <t>FECHA INCIO ACTIVIDAD SUBVENCIONADA</t>
  </si>
  <si>
    <t>FECHA FINALIZACION ACTIVIDAD SUBVENCIONADA</t>
  </si>
  <si>
    <t>CONTRATO DE TRABAJO</t>
  </si>
  <si>
    <t>PERIODO SUBVENCIONADO</t>
  </si>
  <si>
    <t>% JORNADA DEDICADA A LA ACTIVIDAD SUBVENCIONADA</t>
  </si>
  <si>
    <t>TIPO CONTRATO (CODIGO)</t>
  </si>
  <si>
    <t>SI</t>
  </si>
  <si>
    <t>Importe anticipado (SI/NO)</t>
  </si>
  <si>
    <t>NIF del representante legal</t>
  </si>
  <si>
    <t xml:space="preserve"> EMPLEO CON APOYO   /   GABINETES DE ORIENTACIÓN E INSERCIÓN LABORAL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</si>
</sst>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0\ &quot;€&quot;"/>
    <numFmt numFmtId="165" formatCode="[$-C0A]d\ &quot;de&quot;\ mmmm\ &quot;de&quot;\ yyyy;@"/>
    <numFmt numFmtId="166" formatCode="0.00\ %"/>
  </numFmts>
  <fonts count="35" x14ac:knownFonts="1">
    <font>
      <sz val="10"/>
      <name val="Arial"/>
    </font>
    <font>
      <sz val="10"/>
      <name val="Arial"/>
      <family val="2"/>
    </font>
    <font>
      <sz val="8"/>
      <name val="Arial"/>
      <family val="2"/>
    </font>
    <font>
      <sz val="10"/>
      <name val="Trebuchet MS"/>
      <family val="2"/>
    </font>
    <font>
      <b/>
      <sz val="10"/>
      <name val="Trebuchet MS"/>
      <family val="2"/>
    </font>
    <font>
      <sz val="8"/>
      <color indexed="8"/>
      <name val="Tahoma"/>
      <family val="2"/>
    </font>
    <font>
      <b/>
      <u/>
      <sz val="10"/>
      <name val="Trebuchet MS"/>
      <family val="2"/>
    </font>
    <font>
      <sz val="12"/>
      <name val="Times New Roman"/>
      <family val="1"/>
    </font>
    <font>
      <b/>
      <sz val="11"/>
      <name val="Arial"/>
      <family val="2"/>
    </font>
    <font>
      <sz val="10"/>
      <name val="Arial"/>
      <family val="2"/>
    </font>
    <font>
      <i/>
      <sz val="10"/>
      <name val="Arial"/>
      <family val="2"/>
    </font>
    <font>
      <b/>
      <i/>
      <sz val="10"/>
      <name val="Arial"/>
      <family val="2"/>
    </font>
    <font>
      <sz val="8"/>
      <name val="Tahoma"/>
      <family val="2"/>
    </font>
    <font>
      <sz val="10"/>
      <name val="Arial"/>
      <family val="2"/>
    </font>
    <font>
      <u/>
      <sz val="10"/>
      <name val="Arial"/>
      <family val="2"/>
    </font>
    <font>
      <b/>
      <sz val="12"/>
      <name val="Trebuchet MS"/>
      <family val="2"/>
    </font>
    <font>
      <sz val="10"/>
      <color indexed="63"/>
      <name val="Lucida Sans Unicode"/>
      <family val="2"/>
    </font>
    <font>
      <b/>
      <sz val="11"/>
      <color indexed="9"/>
      <name val="Calibri"/>
      <family val="2"/>
    </font>
    <font>
      <sz val="9"/>
      <color indexed="8"/>
      <name val="Calibri"/>
      <family val="2"/>
    </font>
    <font>
      <sz val="9"/>
      <name val="Arial"/>
      <family val="2"/>
    </font>
    <font>
      <b/>
      <sz val="10"/>
      <name val="Arial"/>
      <family val="2"/>
    </font>
    <font>
      <b/>
      <u/>
      <sz val="10"/>
      <name val="Arial"/>
      <family val="2"/>
    </font>
    <font>
      <sz val="8"/>
      <name val="Arial"/>
      <family val="2"/>
    </font>
    <font>
      <sz val="8"/>
      <color indexed="81"/>
      <name val="Tahoma"/>
      <family val="2"/>
    </font>
    <font>
      <sz val="8"/>
      <name val="Arial"/>
      <family val="2"/>
    </font>
    <font>
      <sz val="11"/>
      <color theme="1"/>
      <name val="Calibri"/>
      <family val="2"/>
      <scheme val="minor"/>
    </font>
    <font>
      <sz val="11"/>
      <color theme="0"/>
      <name val="Calibri"/>
      <family val="2"/>
      <scheme val="minor"/>
    </font>
    <font>
      <sz val="10"/>
      <color theme="0" tint="-0.499984740745262"/>
      <name val="Arial"/>
      <family val="2"/>
    </font>
    <font>
      <b/>
      <sz val="8"/>
      <name val="Trebuchet MS"/>
      <family val="2"/>
    </font>
    <font>
      <sz val="10"/>
      <name val="Trebuchet MS"/>
      <family val="2"/>
      <charset val="1"/>
    </font>
    <font>
      <sz val="10"/>
      <color rgb="FF0070C0"/>
      <name val="Arial"/>
      <family val="2"/>
    </font>
    <font>
      <b/>
      <sz val="10"/>
      <color theme="5" tint="-0.499984740745262"/>
      <name val="Arial"/>
      <family val="2"/>
    </font>
    <font>
      <sz val="11"/>
      <color rgb="FFFF0000"/>
      <name val="Calibri"/>
      <family val="2"/>
      <scheme val="minor"/>
    </font>
    <font>
      <sz val="11"/>
      <color theme="1"/>
      <name val="Arial Narrow"/>
      <family val="2"/>
    </font>
    <font>
      <sz val="10"/>
      <name val="Arial Narrow"/>
      <family val="2"/>
    </font>
  </fonts>
  <fills count="19">
    <fill>
      <patternFill patternType="none"/>
    </fill>
    <fill>
      <patternFill patternType="gray125"/>
    </fill>
    <fill>
      <patternFill patternType="solid">
        <fgColor indexed="31"/>
      </patternFill>
    </fill>
    <fill>
      <patternFill patternType="solid">
        <fgColor indexed="44"/>
        <bgColor indexed="64"/>
      </patternFill>
    </fill>
    <fill>
      <patternFill patternType="solid">
        <fgColor indexed="22"/>
        <bgColor indexed="0"/>
      </patternFill>
    </fill>
    <fill>
      <patternFill patternType="solid">
        <fgColor indexed="9"/>
        <bgColor indexed="64"/>
      </patternFill>
    </fill>
    <fill>
      <patternFill patternType="solid">
        <fgColor theme="4" tint="0.59999389629810485"/>
        <bgColor indexed="65"/>
      </patternFill>
    </fill>
    <fill>
      <patternFill patternType="solid">
        <fgColor theme="4"/>
      </patternFill>
    </fill>
    <fill>
      <patternFill patternType="solid">
        <fgColor rgb="FFFFFFCC"/>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2" tint="-9.9978637043366805E-2"/>
        <bgColor indexed="64"/>
      </patternFill>
    </fill>
  </fills>
  <borders count="49">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right style="thin">
        <color indexed="9"/>
      </right>
      <top/>
      <bottom/>
      <diagonal/>
    </border>
    <border>
      <left style="thin">
        <color indexed="9"/>
      </left>
      <right style="thin">
        <color indexed="9"/>
      </right>
      <top/>
      <bottom/>
      <diagonal/>
    </border>
    <border>
      <left style="thin">
        <color indexed="9"/>
      </left>
      <right/>
      <top style="thin">
        <color indexed="9"/>
      </top>
      <bottom/>
      <diagonal/>
    </border>
    <border>
      <left style="thin">
        <color indexed="64"/>
      </left>
      <right style="thin">
        <color indexed="64"/>
      </right>
      <top/>
      <bottom style="thin">
        <color indexed="64"/>
      </bottom>
      <diagonal/>
    </border>
    <border>
      <left style="thin">
        <color indexed="62"/>
      </left>
      <right style="thin">
        <color indexed="62"/>
      </right>
      <top style="thin">
        <color indexed="62"/>
      </top>
      <bottom style="thin">
        <color indexed="62"/>
      </bottom>
      <diagonal/>
    </border>
    <border>
      <left style="thin">
        <color indexed="62"/>
      </left>
      <right style="thin">
        <color indexed="62"/>
      </right>
      <top/>
      <bottom style="thin">
        <color indexed="62"/>
      </bottom>
      <diagonal/>
    </border>
    <border>
      <left style="thin">
        <color indexed="18"/>
      </left>
      <right style="thin">
        <color indexed="18"/>
      </right>
      <top style="thin">
        <color indexed="18"/>
      </top>
      <bottom style="thin">
        <color indexed="18"/>
      </bottom>
      <diagonal/>
    </border>
    <border>
      <left/>
      <right/>
      <top style="thin">
        <color indexed="9"/>
      </top>
      <bottom style="thin">
        <color indexed="9"/>
      </bottom>
      <diagonal/>
    </border>
    <border>
      <left style="thin">
        <color indexed="9"/>
      </left>
      <right/>
      <top/>
      <bottom style="thin">
        <color indexed="9"/>
      </bottom>
      <diagonal/>
    </border>
    <border>
      <left style="thin">
        <color indexed="60"/>
      </left>
      <right style="thin">
        <color indexed="60"/>
      </right>
      <top/>
      <bottom/>
      <diagonal/>
    </border>
    <border>
      <left style="medium">
        <color indexed="64"/>
      </left>
      <right style="medium">
        <color indexed="64"/>
      </right>
      <top style="medium">
        <color indexed="64"/>
      </top>
      <bottom style="medium">
        <color indexed="64"/>
      </bottom>
      <diagonal/>
    </border>
    <border>
      <left style="thin">
        <color indexed="9"/>
      </left>
      <right/>
      <top style="thin">
        <color indexed="60"/>
      </top>
      <bottom style="thin">
        <color indexed="9"/>
      </bottom>
      <diagonal/>
    </border>
    <border>
      <left/>
      <right/>
      <top style="thin">
        <color indexed="60"/>
      </top>
      <bottom style="thin">
        <color indexed="9"/>
      </bottom>
      <diagonal/>
    </border>
    <border>
      <left/>
      <right style="thin">
        <color indexed="9"/>
      </right>
      <top style="thin">
        <color indexed="60"/>
      </top>
      <bottom style="thin">
        <color indexed="9"/>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right style="thin">
        <color indexed="18"/>
      </right>
      <top style="thin">
        <color indexed="18"/>
      </top>
      <bottom style="thin">
        <color indexed="18"/>
      </bottom>
      <diagonal/>
    </border>
    <border>
      <left style="thin">
        <color indexed="60"/>
      </left>
      <right style="thin">
        <color indexed="60"/>
      </right>
      <top style="thin">
        <color indexed="60"/>
      </top>
      <bottom/>
      <diagonal/>
    </border>
    <border>
      <left style="thin">
        <color indexed="60"/>
      </left>
      <right style="thin">
        <color indexed="60"/>
      </right>
      <top style="thin">
        <color indexed="60"/>
      </top>
      <bottom style="thin">
        <color indexed="6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rgb="FF333399"/>
      </left>
      <right style="thin">
        <color rgb="FF333399"/>
      </right>
      <top style="thin">
        <color rgb="FF333399"/>
      </top>
      <bottom style="thin">
        <color rgb="FF333399"/>
      </bottom>
      <diagonal/>
    </border>
    <border>
      <left style="thin">
        <color rgb="FF333399"/>
      </left>
      <right style="thin">
        <color rgb="FF333399"/>
      </right>
      <top/>
      <bottom style="thin">
        <color rgb="FF333399"/>
      </bottom>
      <diagonal/>
    </border>
    <border>
      <left/>
      <right/>
      <top/>
      <bottom style="thin">
        <color indexed="18"/>
      </bottom>
      <diagonal/>
    </border>
    <border>
      <left style="thin">
        <color indexed="64"/>
      </left>
      <right/>
      <top/>
      <bottom style="thin">
        <color indexed="64"/>
      </bottom>
      <diagonal/>
    </border>
    <border>
      <left style="medium">
        <color indexed="64"/>
      </left>
      <right/>
      <top/>
      <bottom style="thin">
        <color indexed="18"/>
      </bottom>
      <diagonal/>
    </border>
    <border>
      <left style="medium">
        <color indexed="64"/>
      </left>
      <right style="thin">
        <color indexed="18"/>
      </right>
      <top style="thin">
        <color indexed="18"/>
      </top>
      <bottom style="thin">
        <color indexed="18"/>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18"/>
      </bottom>
      <diagonal/>
    </border>
    <border>
      <left style="thin">
        <color indexed="18"/>
      </left>
      <right style="medium">
        <color indexed="64"/>
      </right>
      <top style="thin">
        <color indexed="18"/>
      </top>
      <bottom style="thin">
        <color indexed="18"/>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style="thin">
        <color indexed="18"/>
      </top>
      <bottom style="thin">
        <color indexed="64"/>
      </bottom>
      <diagonal/>
    </border>
    <border>
      <left/>
      <right style="medium">
        <color indexed="64"/>
      </right>
      <top/>
      <bottom style="thin">
        <color indexed="64"/>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3" tint="0.39997558519241921"/>
      </left>
      <right style="thin">
        <color theme="3" tint="0.39997558519241921"/>
      </right>
      <top/>
      <bottom style="thin">
        <color theme="3" tint="0.39997558519241921"/>
      </bottom>
      <diagonal/>
    </border>
    <border>
      <left style="thin">
        <color theme="3" tint="0.39997558519241921"/>
      </left>
      <right style="thin">
        <color theme="3" tint="0.39997558519241921"/>
      </right>
      <top style="thin">
        <color theme="3" tint="0.39997558519241921"/>
      </top>
      <bottom/>
      <diagonal/>
    </border>
    <border>
      <left style="thin">
        <color theme="3" tint="0.39997558519241921"/>
      </left>
      <right/>
      <top/>
      <bottom/>
      <diagonal/>
    </border>
  </borders>
  <cellStyleXfs count="7">
    <xf numFmtId="0" fontId="0" fillId="0" borderId="0"/>
    <xf numFmtId="0" fontId="25" fillId="2"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44" fontId="1" fillId="0" borderId="0" applyFont="0" applyFill="0" applyBorder="0" applyAlignment="0" applyProtection="0"/>
    <xf numFmtId="0" fontId="13" fillId="8" borderId="30" applyNumberFormat="0" applyFont="0" applyAlignment="0" applyProtection="0"/>
    <xf numFmtId="9" fontId="1" fillId="0" borderId="0" applyFont="0" applyFill="0" applyBorder="0" applyAlignment="0" applyProtection="0"/>
  </cellStyleXfs>
  <cellXfs count="191">
    <xf numFmtId="0" fontId="0" fillId="0" borderId="0" xfId="0"/>
    <xf numFmtId="0" fontId="0" fillId="3" borderId="0" xfId="0" applyFill="1"/>
    <xf numFmtId="0" fontId="5" fillId="4" borderId="2" xfId="0" applyFont="1" applyFill="1" applyBorder="1" applyAlignment="1">
      <alignment horizontal="center" vertical="center" wrapText="1"/>
    </xf>
    <xf numFmtId="0" fontId="0" fillId="0" borderId="0" xfId="0" applyAlignment="1">
      <alignment vertical="center" wrapText="1"/>
    </xf>
    <xf numFmtId="0" fontId="5" fillId="4" borderId="3" xfId="0" applyFont="1" applyFill="1" applyBorder="1" applyAlignment="1">
      <alignment horizontal="center" vertical="center" wrapText="1"/>
    </xf>
    <xf numFmtId="0" fontId="3" fillId="3" borderId="0" xfId="0" applyFont="1" applyFill="1" applyBorder="1"/>
    <xf numFmtId="0" fontId="4" fillId="3" borderId="0" xfId="0" applyFont="1" applyFill="1" applyBorder="1" applyAlignment="1">
      <alignment horizontal="center" wrapText="1"/>
    </xf>
    <xf numFmtId="0" fontId="7" fillId="0" borderId="0" xfId="0" applyFont="1"/>
    <xf numFmtId="0" fontId="9" fillId="0" borderId="0" xfId="0" applyFont="1" applyAlignment="1">
      <alignment horizontal="justify"/>
    </xf>
    <xf numFmtId="0" fontId="10" fillId="0" borderId="0" xfId="0" applyFont="1" applyAlignment="1">
      <alignment horizontal="justify"/>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0" xfId="0" applyFont="1" applyAlignment="1">
      <alignment vertical="center" wrapText="1"/>
    </xf>
    <xf numFmtId="0" fontId="3" fillId="3" borderId="0" xfId="0" applyFont="1" applyFill="1" applyBorder="1" applyAlignment="1">
      <alignment horizontal="center" vertical="center"/>
    </xf>
    <xf numFmtId="0" fontId="0" fillId="0" borderId="0" xfId="0" applyAlignment="1">
      <alignment horizontal="center"/>
    </xf>
    <xf numFmtId="0" fontId="0" fillId="0" borderId="4" xfId="0" applyBorder="1" applyAlignment="1">
      <alignment horizontal="center"/>
    </xf>
    <xf numFmtId="0" fontId="0" fillId="0" borderId="4" xfId="0" applyBorder="1"/>
    <xf numFmtId="0" fontId="25" fillId="6" borderId="4" xfId="2" applyBorder="1" applyAlignment="1">
      <alignment horizontal="right"/>
    </xf>
    <xf numFmtId="0" fontId="25" fillId="6" borderId="5" xfId="2" applyBorder="1" applyAlignment="1">
      <alignment horizontal="right"/>
    </xf>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6" xfId="0" applyBorder="1" applyAlignment="1">
      <alignment horizontal="center"/>
    </xf>
    <xf numFmtId="0" fontId="25" fillId="6" borderId="10" xfId="2" applyBorder="1" applyAlignment="1">
      <alignment horizontal="right"/>
    </xf>
    <xf numFmtId="0" fontId="19" fillId="0" borderId="0" xfId="0" applyFont="1"/>
    <xf numFmtId="4" fontId="0" fillId="0" borderId="11" xfId="0" applyNumberFormat="1" applyBorder="1" applyAlignment="1" applyProtection="1">
      <alignment vertical="center"/>
      <protection hidden="1"/>
    </xf>
    <xf numFmtId="0" fontId="25" fillId="6" borderId="12" xfId="2" applyBorder="1" applyAlignment="1">
      <alignment horizontal="center" vertical="center"/>
    </xf>
    <xf numFmtId="0" fontId="25" fillId="6" borderId="12" xfId="2" applyNumberFormat="1" applyBorder="1" applyAlignment="1" applyProtection="1">
      <alignment vertical="center"/>
      <protection hidden="1"/>
    </xf>
    <xf numFmtId="0" fontId="3" fillId="5" borderId="12" xfId="0" applyFont="1" applyFill="1" applyBorder="1" applyAlignment="1" applyProtection="1">
      <alignment horizontal="center" vertical="center"/>
      <protection locked="0"/>
    </xf>
    <xf numFmtId="4" fontId="3" fillId="0" borderId="12" xfId="0" applyNumberFormat="1" applyFont="1" applyFill="1" applyBorder="1" applyAlignment="1" applyProtection="1">
      <alignment vertical="center"/>
      <protection locked="0"/>
    </xf>
    <xf numFmtId="4" fontId="25" fillId="2" borderId="12" xfId="1" applyNumberFormat="1" applyBorder="1" applyAlignment="1" applyProtection="1">
      <alignment vertical="center"/>
      <protection hidden="1"/>
    </xf>
    <xf numFmtId="10" fontId="3" fillId="0" borderId="12" xfId="0" applyNumberFormat="1" applyFont="1" applyFill="1" applyBorder="1" applyAlignment="1" applyProtection="1">
      <alignment vertical="center"/>
      <protection locked="0"/>
    </xf>
    <xf numFmtId="0" fontId="3" fillId="0" borderId="12" xfId="0" applyNumberFormat="1" applyFont="1" applyFill="1" applyBorder="1" applyAlignment="1" applyProtection="1">
      <alignment vertical="center" wrapText="1"/>
      <protection locked="0"/>
    </xf>
    <xf numFmtId="14" fontId="3" fillId="0" borderId="12" xfId="0" applyNumberFormat="1" applyFont="1" applyFill="1" applyBorder="1" applyAlignment="1" applyProtection="1">
      <alignment vertical="center" wrapText="1"/>
      <protection locked="0"/>
    </xf>
    <xf numFmtId="0" fontId="3" fillId="0" borderId="12" xfId="0" applyFont="1" applyFill="1" applyBorder="1" applyAlignment="1" applyProtection="1">
      <alignment horizontal="center" vertical="center" wrapText="1"/>
      <protection locked="0"/>
    </xf>
    <xf numFmtId="14" fontId="3" fillId="0" borderId="12" xfId="0" applyNumberFormat="1" applyFont="1" applyFill="1" applyBorder="1" applyAlignment="1" applyProtection="1">
      <alignment horizontal="right" vertical="center" wrapText="1"/>
      <protection locked="0"/>
    </xf>
    <xf numFmtId="4" fontId="25" fillId="2" borderId="12" xfId="1" applyNumberFormat="1" applyBorder="1" applyAlignment="1" applyProtection="1">
      <alignment vertical="center"/>
      <protection locked="0"/>
    </xf>
    <xf numFmtId="0" fontId="25" fillId="6" borderId="13" xfId="2" applyBorder="1" applyAlignment="1">
      <alignment horizontal="center" vertical="center"/>
    </xf>
    <xf numFmtId="0" fontId="25" fillId="6" borderId="13" xfId="2" applyNumberFormat="1" applyBorder="1" applyAlignment="1" applyProtection="1">
      <alignment vertical="center"/>
      <protection hidden="1"/>
    </xf>
    <xf numFmtId="0" fontId="3" fillId="5" borderId="13" xfId="0" applyFont="1" applyFill="1" applyBorder="1" applyAlignment="1" applyProtection="1">
      <alignment horizontal="center" vertical="center"/>
      <protection locked="0"/>
    </xf>
    <xf numFmtId="4" fontId="3" fillId="0" borderId="13" xfId="0" applyNumberFormat="1" applyFont="1" applyFill="1" applyBorder="1" applyAlignment="1" applyProtection="1">
      <alignment vertical="center"/>
      <protection locked="0"/>
    </xf>
    <xf numFmtId="10" fontId="3" fillId="0" borderId="13" xfId="6" applyNumberFormat="1" applyFont="1" applyFill="1" applyBorder="1" applyAlignment="1" applyProtection="1">
      <alignment vertical="center"/>
      <protection locked="0"/>
    </xf>
    <xf numFmtId="4" fontId="25" fillId="2" borderId="13" xfId="1" applyNumberFormat="1" applyBorder="1" applyAlignment="1" applyProtection="1">
      <alignment vertical="center"/>
      <protection hidden="1"/>
    </xf>
    <xf numFmtId="0" fontId="3" fillId="0" borderId="13" xfId="0" applyNumberFormat="1" applyFont="1" applyFill="1" applyBorder="1" applyAlignment="1" applyProtection="1">
      <alignment vertical="center" wrapText="1"/>
      <protection locked="0"/>
    </xf>
    <xf numFmtId="14" fontId="3" fillId="0" borderId="13" xfId="0" applyNumberFormat="1" applyFont="1" applyFill="1" applyBorder="1" applyAlignment="1" applyProtection="1">
      <alignment vertical="center" wrapText="1"/>
      <protection locked="0"/>
    </xf>
    <xf numFmtId="0" fontId="3" fillId="0" borderId="13" xfId="0" applyFont="1" applyFill="1" applyBorder="1" applyAlignment="1" applyProtection="1">
      <alignment horizontal="center" vertical="center" wrapText="1"/>
      <protection locked="0"/>
    </xf>
    <xf numFmtId="0" fontId="18" fillId="6" borderId="14" xfId="2" applyFont="1" applyBorder="1" applyAlignment="1">
      <alignment horizontal="center" vertical="center" wrapText="1"/>
    </xf>
    <xf numFmtId="0" fontId="18" fillId="6" borderId="14" xfId="2" applyFont="1" applyBorder="1" applyAlignment="1">
      <alignment horizontal="center" vertical="center"/>
    </xf>
    <xf numFmtId="4" fontId="25" fillId="2" borderId="14" xfId="1" applyNumberFormat="1" applyBorder="1" applyAlignment="1" applyProtection="1">
      <alignment vertical="center"/>
      <protection hidden="1"/>
    </xf>
    <xf numFmtId="4" fontId="0" fillId="0" borderId="14" xfId="0" applyNumberFormat="1" applyBorder="1" applyAlignment="1">
      <alignment vertical="center"/>
    </xf>
    <xf numFmtId="4" fontId="0" fillId="0" borderId="14" xfId="0" applyNumberFormat="1" applyBorder="1" applyAlignment="1" applyProtection="1">
      <alignment vertical="center"/>
      <protection hidden="1"/>
    </xf>
    <xf numFmtId="4" fontId="0" fillId="0" borderId="0" xfId="0" applyNumberFormat="1"/>
    <xf numFmtId="0" fontId="25" fillId="6" borderId="0" xfId="2" applyBorder="1" applyAlignment="1">
      <alignment horizontal="center" vertical="center" wrapText="1"/>
    </xf>
    <xf numFmtId="4" fontId="0" fillId="0" borderId="0" xfId="0" applyNumberFormat="1" applyBorder="1" applyAlignment="1" applyProtection="1">
      <alignment vertical="center"/>
      <protection hidden="1"/>
    </xf>
    <xf numFmtId="4" fontId="25" fillId="5" borderId="13" xfId="1" applyNumberFormat="1" applyFill="1" applyBorder="1" applyAlignment="1" applyProtection="1">
      <alignment vertical="center"/>
      <protection locked="0"/>
    </xf>
    <xf numFmtId="4" fontId="25" fillId="5" borderId="12" xfId="1" applyNumberFormat="1" applyFill="1" applyBorder="1" applyAlignment="1" applyProtection="1">
      <alignment vertical="center"/>
      <protection locked="0"/>
    </xf>
    <xf numFmtId="0" fontId="4" fillId="3" borderId="3" xfId="0" applyFont="1" applyFill="1" applyBorder="1" applyAlignment="1">
      <alignment horizontal="center" vertical="center"/>
    </xf>
    <xf numFmtId="0" fontId="4" fillId="3" borderId="3" xfId="0" applyFont="1" applyFill="1" applyBorder="1" applyAlignment="1">
      <alignment horizontal="center" vertical="center" wrapText="1"/>
    </xf>
    <xf numFmtId="0" fontId="25" fillId="6" borderId="15" xfId="2" applyBorder="1" applyAlignment="1">
      <alignment horizontal="center" vertical="center" wrapText="1"/>
    </xf>
    <xf numFmtId="164" fontId="17" fillId="7" borderId="16" xfId="3" applyNumberFormat="1" applyFont="1" applyBorder="1" applyAlignment="1">
      <alignment horizontal="center"/>
    </xf>
    <xf numFmtId="0" fontId="0" fillId="0" borderId="17" xfId="0" applyBorder="1" applyAlignment="1" applyProtection="1">
      <alignment horizontal="center"/>
      <protection hidden="1"/>
    </xf>
    <xf numFmtId="0" fontId="0" fillId="5" borderId="0" xfId="0" applyFill="1" applyAlignment="1">
      <alignment horizontal="center"/>
    </xf>
    <xf numFmtId="0" fontId="0" fillId="5" borderId="0" xfId="0" applyFill="1"/>
    <xf numFmtId="0" fontId="0" fillId="5" borderId="6" xfId="0" applyFill="1" applyBorder="1"/>
    <xf numFmtId="0" fontId="0" fillId="5" borderId="7" xfId="0" applyFill="1" applyBorder="1" applyAlignment="1">
      <alignment horizontal="center"/>
    </xf>
    <xf numFmtId="44" fontId="0" fillId="0" borderId="18" xfId="0" applyNumberFormat="1" applyBorder="1"/>
    <xf numFmtId="0" fontId="3" fillId="0" borderId="3" xfId="0" applyFont="1" applyFill="1" applyBorder="1" applyAlignment="1" applyProtection="1">
      <alignment vertical="center" wrapText="1"/>
      <protection locked="0"/>
    </xf>
    <xf numFmtId="14" fontId="3" fillId="0" borderId="3" xfId="0" applyNumberFormat="1" applyFont="1" applyFill="1" applyBorder="1" applyAlignment="1" applyProtection="1">
      <alignment vertical="center" wrapText="1"/>
      <protection locked="0"/>
    </xf>
    <xf numFmtId="44" fontId="3" fillId="0" borderId="3" xfId="4" applyFont="1" applyFill="1" applyBorder="1" applyAlignment="1" applyProtection="1">
      <alignment vertical="center" wrapText="1"/>
      <protection locked="0"/>
    </xf>
    <xf numFmtId="44" fontId="3" fillId="3" borderId="3" xfId="0" applyNumberFormat="1" applyFont="1" applyFill="1" applyBorder="1" applyAlignment="1" applyProtection="1">
      <alignment vertical="center" wrapText="1"/>
      <protection locked="0"/>
    </xf>
    <xf numFmtId="0" fontId="18" fillId="6" borderId="14" xfId="2" applyFont="1" applyBorder="1" applyAlignment="1">
      <alignment horizontal="center" vertical="center" wrapText="1"/>
    </xf>
    <xf numFmtId="0" fontId="18" fillId="6" borderId="14" xfId="2" applyFont="1" applyBorder="1" applyAlignment="1">
      <alignment horizontal="center" vertical="center" wrapText="1"/>
    </xf>
    <xf numFmtId="0" fontId="4" fillId="9" borderId="0" xfId="0" applyFont="1" applyFill="1" applyAlignment="1">
      <alignment horizontal="center" vertical="center"/>
    </xf>
    <xf numFmtId="0" fontId="3" fillId="9" borderId="0" xfId="0" applyFont="1" applyFill="1" applyBorder="1"/>
    <xf numFmtId="0" fontId="3" fillId="9" borderId="0" xfId="0" applyFont="1" applyFill="1" applyBorder="1" applyAlignment="1">
      <alignment horizontal="center" vertical="center"/>
    </xf>
    <xf numFmtId="49" fontId="4" fillId="9" borderId="3" xfId="0" applyNumberFormat="1" applyFont="1" applyFill="1" applyBorder="1" applyAlignment="1">
      <alignment horizontal="center" vertical="center"/>
    </xf>
    <xf numFmtId="0" fontId="6" fillId="9" borderId="0" xfId="0" applyFont="1" applyFill="1" applyBorder="1"/>
    <xf numFmtId="0" fontId="4" fillId="9" borderId="0" xfId="0" applyFont="1" applyFill="1" applyBorder="1" applyAlignment="1">
      <alignment horizontal="center" wrapText="1"/>
    </xf>
    <xf numFmtId="0" fontId="0" fillId="0" borderId="0" xfId="0" applyFill="1" applyAlignment="1">
      <alignment horizontal="justify" wrapText="1"/>
    </xf>
    <xf numFmtId="4" fontId="29" fillId="0" borderId="31" xfId="0" applyNumberFormat="1" applyFont="1" applyBorder="1" applyAlignment="1" applyProtection="1">
      <alignment vertical="center"/>
      <protection locked="0"/>
    </xf>
    <xf numFmtId="166" fontId="29" fillId="0" borderId="32" xfId="6" applyNumberFormat="1" applyFont="1" applyBorder="1" applyAlignment="1" applyProtection="1">
      <alignment vertical="center"/>
      <protection locked="0"/>
    </xf>
    <xf numFmtId="0" fontId="16" fillId="0" borderId="0" xfId="0" applyFont="1" applyAlignment="1">
      <alignment horizontal="center" vertical="center"/>
    </xf>
    <xf numFmtId="0" fontId="0" fillId="0" borderId="0" xfId="0" applyAlignment="1">
      <alignment horizontal="center" vertical="center"/>
    </xf>
    <xf numFmtId="0" fontId="0" fillId="11" borderId="0" xfId="0" applyFill="1" applyAlignment="1">
      <alignment horizontal="center" vertical="center"/>
    </xf>
    <xf numFmtId="0" fontId="0" fillId="12" borderId="0" xfId="0" applyFill="1" applyAlignment="1">
      <alignment horizontal="center" vertical="center"/>
    </xf>
    <xf numFmtId="10" fontId="3" fillId="0" borderId="3" xfId="6" applyNumberFormat="1" applyFont="1" applyFill="1" applyBorder="1" applyAlignment="1" applyProtection="1">
      <alignment vertical="center" wrapText="1"/>
      <protection locked="0"/>
    </xf>
    <xf numFmtId="0" fontId="34" fillId="9" borderId="0" xfId="0" applyFont="1" applyFill="1" applyBorder="1"/>
    <xf numFmtId="0" fontId="34" fillId="9" borderId="0" xfId="0" applyFont="1" applyFill="1" applyBorder="1" applyAlignment="1">
      <alignment horizontal="center" vertical="center"/>
    </xf>
    <xf numFmtId="0" fontId="34" fillId="0" borderId="11" xfId="0" applyNumberFormat="1" applyFont="1" applyFill="1" applyBorder="1" applyAlignment="1" applyProtection="1">
      <alignment horizontal="left" vertical="center" wrapText="1"/>
      <protection locked="0"/>
    </xf>
    <xf numFmtId="0" fontId="34" fillId="0" borderId="11" xfId="0" applyNumberFormat="1" applyFont="1" applyFill="1" applyBorder="1" applyAlignment="1" applyProtection="1">
      <alignment vertical="center" wrapText="1"/>
      <protection locked="0"/>
    </xf>
    <xf numFmtId="0" fontId="34" fillId="0" borderId="11" xfId="0" applyNumberFormat="1" applyFont="1" applyFill="1" applyBorder="1" applyAlignment="1" applyProtection="1">
      <alignment horizontal="center" vertical="center" wrapText="1"/>
      <protection locked="0"/>
    </xf>
    <xf numFmtId="10" fontId="34" fillId="0" borderId="11" xfId="6" applyNumberFormat="1" applyFont="1" applyFill="1" applyBorder="1" applyAlignment="1" applyProtection="1">
      <alignment horizontal="center" vertical="center" wrapText="1"/>
      <protection locked="0"/>
    </xf>
    <xf numFmtId="14" fontId="34" fillId="0" borderId="11" xfId="0" applyNumberFormat="1" applyFont="1" applyFill="1" applyBorder="1" applyAlignment="1" applyProtection="1">
      <alignment horizontal="center" vertical="center" wrapText="1"/>
      <protection locked="0"/>
    </xf>
    <xf numFmtId="0" fontId="34" fillId="0" borderId="3" xfId="0" applyNumberFormat="1" applyFont="1" applyFill="1" applyBorder="1" applyAlignment="1" applyProtection="1">
      <alignment horizontal="center" vertical="center" wrapText="1"/>
      <protection locked="0"/>
    </xf>
    <xf numFmtId="0" fontId="3" fillId="9" borderId="0" xfId="0" applyFont="1" applyFill="1" applyBorder="1" applyAlignment="1">
      <alignment vertical="center"/>
    </xf>
    <xf numFmtId="0" fontId="34" fillId="0" borderId="34" xfId="0" applyNumberFormat="1" applyFont="1" applyFill="1" applyBorder="1" applyAlignment="1" applyProtection="1">
      <alignment horizontal="center" vertical="center" wrapText="1"/>
      <protection locked="0"/>
    </xf>
    <xf numFmtId="0" fontId="34" fillId="0" borderId="34" xfId="0" applyFont="1" applyFill="1" applyBorder="1" applyAlignment="1" applyProtection="1">
      <alignment horizontal="center" vertical="center" wrapText="1"/>
      <protection locked="0"/>
    </xf>
    <xf numFmtId="1" fontId="34" fillId="0" borderId="37" xfId="0" applyNumberFormat="1" applyFont="1" applyFill="1" applyBorder="1" applyAlignment="1" applyProtection="1">
      <alignment horizontal="center" vertical="center" wrapText="1"/>
      <protection locked="0"/>
    </xf>
    <xf numFmtId="14" fontId="34" fillId="0" borderId="41" xfId="0" applyNumberFormat="1" applyFont="1" applyFill="1" applyBorder="1" applyAlignment="1" applyProtection="1">
      <alignment horizontal="center" vertical="center" wrapText="1"/>
      <protection locked="0"/>
    </xf>
    <xf numFmtId="14" fontId="34" fillId="0" borderId="44" xfId="0" applyNumberFormat="1" applyFont="1" applyFill="1" applyBorder="1" applyAlignment="1" applyProtection="1">
      <alignment horizontal="center" vertical="center" wrapText="1"/>
      <protection locked="0"/>
    </xf>
    <xf numFmtId="14" fontId="34" fillId="0" borderId="43" xfId="0" applyNumberFormat="1" applyFont="1" applyFill="1" applyBorder="1" applyAlignment="1" applyProtection="1">
      <alignment horizontal="center" vertical="center" wrapText="1"/>
      <protection locked="0"/>
    </xf>
    <xf numFmtId="10" fontId="34" fillId="0" borderId="42" xfId="6" applyNumberFormat="1" applyFont="1" applyFill="1" applyBorder="1" applyAlignment="1" applyProtection="1">
      <alignment horizontal="center" vertical="center" wrapText="1"/>
      <protection locked="0"/>
    </xf>
    <xf numFmtId="44" fontId="33" fillId="17" borderId="3" xfId="1" applyNumberFormat="1" applyFont="1" applyFill="1" applyBorder="1" applyAlignment="1" applyProtection="1">
      <alignment horizontal="center" vertical="center" wrapText="1"/>
      <protection hidden="1"/>
    </xf>
    <xf numFmtId="44" fontId="33" fillId="18" borderId="38" xfId="1" applyNumberFormat="1" applyFont="1" applyFill="1" applyBorder="1" applyAlignment="1" applyProtection="1">
      <alignment horizontal="center" vertical="center" wrapText="1"/>
      <protection hidden="1"/>
    </xf>
    <xf numFmtId="44" fontId="33" fillId="18" borderId="11" xfId="1" applyNumberFormat="1" applyFont="1" applyFill="1" applyBorder="1" applyAlignment="1" applyProtection="1">
      <alignment horizontal="center" vertical="center" wrapText="1"/>
      <protection hidden="1"/>
    </xf>
    <xf numFmtId="44" fontId="33" fillId="18" borderId="3" xfId="1" applyNumberFormat="1" applyFont="1" applyFill="1" applyBorder="1" applyAlignment="1" applyProtection="1">
      <alignment horizontal="center" vertical="center" wrapText="1"/>
      <protection hidden="1"/>
    </xf>
    <xf numFmtId="0" fontId="0" fillId="9" borderId="0" xfId="0" applyFill="1" applyBorder="1"/>
    <xf numFmtId="0" fontId="4" fillId="9" borderId="0" xfId="0" applyFont="1" applyFill="1" applyBorder="1" applyAlignment="1">
      <alignment vertical="center"/>
    </xf>
    <xf numFmtId="0" fontId="3" fillId="14" borderId="0" xfId="0" applyFont="1" applyFill="1" applyBorder="1" applyAlignment="1">
      <alignment vertical="center" wrapText="1"/>
    </xf>
    <xf numFmtId="0" fontId="4" fillId="15" borderId="0" xfId="0" applyFont="1" applyFill="1" applyBorder="1" applyAlignment="1">
      <alignment horizontal="center" vertical="center"/>
    </xf>
    <xf numFmtId="0" fontId="9" fillId="9" borderId="0" xfId="0" applyFont="1" applyFill="1" applyBorder="1" applyAlignment="1">
      <alignment vertical="center"/>
    </xf>
    <xf numFmtId="0" fontId="1" fillId="9" borderId="0" xfId="0" applyFont="1" applyFill="1" applyBorder="1" applyAlignment="1">
      <alignment vertical="center"/>
    </xf>
    <xf numFmtId="0" fontId="27" fillId="9" borderId="0" xfId="0" applyFont="1" applyFill="1" applyBorder="1" applyAlignment="1">
      <alignment horizontal="center"/>
    </xf>
    <xf numFmtId="0" fontId="0" fillId="0" borderId="0" xfId="0" applyFill="1" applyBorder="1" applyProtection="1">
      <protection locked="0"/>
    </xf>
    <xf numFmtId="0" fontId="0" fillId="0" borderId="0" xfId="0" applyFill="1" applyBorder="1"/>
    <xf numFmtId="44" fontId="25" fillId="6" borderId="45" xfId="2" applyNumberFormat="1" applyBorder="1" applyAlignment="1" applyProtection="1">
      <alignment vertical="center"/>
      <protection hidden="1"/>
    </xf>
    <xf numFmtId="44" fontId="25" fillId="6" borderId="45" xfId="2" applyNumberFormat="1" applyBorder="1" applyAlignment="1" applyProtection="1">
      <alignment vertical="center"/>
      <protection locked="0"/>
    </xf>
    <xf numFmtId="44" fontId="32" fillId="6" borderId="45" xfId="2" applyNumberFormat="1" applyFont="1" applyBorder="1" applyAlignment="1" applyProtection="1">
      <alignment vertical="center"/>
      <protection hidden="1"/>
    </xf>
    <xf numFmtId="10" fontId="0" fillId="13" borderId="45" xfId="6" applyNumberFormat="1" applyFont="1" applyFill="1" applyBorder="1" applyAlignment="1">
      <alignment horizontal="center" vertical="center"/>
    </xf>
    <xf numFmtId="44" fontId="3" fillId="5" borderId="45" xfId="4" applyFont="1" applyFill="1" applyBorder="1" applyAlignment="1" applyProtection="1">
      <alignment vertical="center"/>
      <protection locked="0"/>
    </xf>
    <xf numFmtId="165" fontId="3" fillId="5" borderId="45" xfId="0" applyNumberFormat="1" applyFont="1" applyFill="1" applyBorder="1" applyAlignment="1" applyProtection="1">
      <alignment horizontal="center" vertical="center"/>
      <protection locked="0"/>
    </xf>
    <xf numFmtId="0" fontId="4" fillId="0" borderId="45" xfId="0" applyNumberFormat="1" applyFont="1" applyFill="1" applyBorder="1" applyAlignment="1" applyProtection="1">
      <alignment horizontal="center" vertical="center"/>
      <protection locked="0"/>
    </xf>
    <xf numFmtId="0" fontId="0" fillId="14" borderId="0" xfId="0" applyFill="1" applyBorder="1"/>
    <xf numFmtId="44" fontId="3" fillId="5" borderId="46" xfId="4" applyFont="1" applyFill="1" applyBorder="1" applyAlignment="1" applyProtection="1">
      <alignment vertical="center"/>
      <protection hidden="1"/>
    </xf>
    <xf numFmtId="0" fontId="3" fillId="5" borderId="47" xfId="0" applyFont="1" applyFill="1" applyBorder="1" applyAlignment="1" applyProtection="1">
      <alignment horizontal="center" vertical="center"/>
      <protection locked="0"/>
    </xf>
    <xf numFmtId="165" fontId="3" fillId="5" borderId="46" xfId="0" applyNumberFormat="1" applyFont="1" applyFill="1" applyBorder="1" applyAlignment="1" applyProtection="1">
      <alignment horizontal="center" vertical="center"/>
      <protection locked="0"/>
    </xf>
    <xf numFmtId="44" fontId="3" fillId="18" borderId="45" xfId="4" applyFont="1" applyFill="1" applyBorder="1" applyAlignment="1" applyProtection="1">
      <alignment vertical="center"/>
      <protection hidden="1"/>
    </xf>
    <xf numFmtId="0" fontId="3" fillId="12" borderId="45" xfId="0" applyFont="1" applyFill="1" applyBorder="1" applyAlignment="1" applyProtection="1">
      <alignment horizontal="center" vertical="center"/>
      <protection locked="0"/>
    </xf>
    <xf numFmtId="0" fontId="3" fillId="9" borderId="0" xfId="0" applyFont="1" applyFill="1" applyBorder="1" applyAlignment="1">
      <alignment horizontal="right" vertical="center"/>
    </xf>
    <xf numFmtId="0" fontId="9" fillId="9" borderId="0" xfId="0" applyFont="1" applyFill="1" applyBorder="1" applyAlignment="1">
      <alignment horizontal="right" vertical="center"/>
    </xf>
    <xf numFmtId="0" fontId="0" fillId="9" borderId="0" xfId="0" applyFill="1" applyBorder="1" applyAlignment="1">
      <alignment horizontal="right" vertical="center"/>
    </xf>
    <xf numFmtId="0" fontId="1" fillId="9" borderId="0" xfId="0" applyFont="1" applyFill="1" applyBorder="1" applyAlignment="1">
      <alignment horizontal="right" vertical="center"/>
    </xf>
    <xf numFmtId="0" fontId="3" fillId="14" borderId="0" xfId="0" applyFont="1" applyFill="1" applyBorder="1" applyAlignment="1">
      <alignment horizontal="right" vertical="center" wrapText="1"/>
    </xf>
    <xf numFmtId="0" fontId="0" fillId="12" borderId="45" xfId="0" applyFill="1" applyBorder="1" applyProtection="1">
      <protection locked="0"/>
    </xf>
    <xf numFmtId="0" fontId="4" fillId="9" borderId="0" xfId="0" applyFont="1" applyFill="1" applyBorder="1" applyAlignment="1">
      <alignment horizontal="right" vertical="center"/>
    </xf>
    <xf numFmtId="0" fontId="28" fillId="17" borderId="14" xfId="0" applyFont="1" applyFill="1" applyBorder="1" applyAlignment="1">
      <alignment horizontal="center" vertical="center" wrapText="1"/>
    </xf>
    <xf numFmtId="0" fontId="28" fillId="17" borderId="22" xfId="0" applyFont="1" applyFill="1" applyBorder="1" applyAlignment="1">
      <alignment horizontal="center" vertical="center" wrapText="1"/>
    </xf>
    <xf numFmtId="0" fontId="28" fillId="17" borderId="36" xfId="0" applyFont="1" applyFill="1" applyBorder="1" applyAlignment="1">
      <alignment horizontal="center" vertical="center" wrapText="1"/>
    </xf>
    <xf numFmtId="0" fontId="28" fillId="17" borderId="40" xfId="0" applyFont="1" applyFill="1" applyBorder="1" applyAlignment="1">
      <alignment horizontal="center" vertical="center" wrapText="1"/>
    </xf>
    <xf numFmtId="0" fontId="28" fillId="17" borderId="23" xfId="0" applyFont="1" applyFill="1" applyBorder="1" applyAlignment="1">
      <alignment horizontal="center" vertical="center" wrapText="1"/>
    </xf>
    <xf numFmtId="0" fontId="28" fillId="17" borderId="24" xfId="0" applyFont="1" applyFill="1" applyBorder="1" applyAlignment="1">
      <alignment horizontal="center" vertical="center" wrapText="1"/>
    </xf>
    <xf numFmtId="0" fontId="3" fillId="12" borderId="0" xfId="0" applyFont="1" applyFill="1" applyBorder="1"/>
    <xf numFmtId="0" fontId="3" fillId="12" borderId="0" xfId="0" applyFont="1" applyFill="1" applyBorder="1" applyAlignment="1">
      <alignment horizontal="center" vertical="center"/>
    </xf>
    <xf numFmtId="0" fontId="0" fillId="11" borderId="0" xfId="0" applyFill="1" applyAlignment="1">
      <alignment horizontal="center" vertical="center"/>
    </xf>
    <xf numFmtId="0" fontId="8" fillId="0" borderId="0" xfId="0" applyFont="1" applyAlignment="1">
      <alignment horizontal="center"/>
    </xf>
    <xf numFmtId="0" fontId="9" fillId="9" borderId="0" xfId="0" applyFont="1" applyFill="1" applyAlignment="1">
      <alignment horizontal="center" vertical="center" wrapText="1"/>
    </xf>
    <xf numFmtId="0" fontId="1" fillId="10" borderId="0" xfId="0" applyFont="1" applyFill="1" applyAlignment="1">
      <alignment horizontal="justify" vertical="center" wrapText="1"/>
    </xf>
    <xf numFmtId="0" fontId="0" fillId="10" borderId="0" xfId="0" applyFill="1" applyAlignment="1">
      <alignment horizontal="justify" wrapText="1"/>
    </xf>
    <xf numFmtId="0" fontId="9" fillId="10" borderId="0" xfId="0" applyFont="1" applyFill="1" applyAlignment="1">
      <alignment horizontal="justify" vertical="center" wrapText="1"/>
    </xf>
    <xf numFmtId="0" fontId="30" fillId="10" borderId="0" xfId="0" applyFont="1" applyFill="1" applyAlignment="1">
      <alignment horizontal="justify" vertical="center" wrapText="1"/>
    </xf>
    <xf numFmtId="0" fontId="30" fillId="10" borderId="0" xfId="0" applyFont="1" applyFill="1" applyAlignment="1">
      <alignment horizontal="justify" wrapText="1"/>
    </xf>
    <xf numFmtId="0" fontId="9" fillId="0" borderId="45" xfId="0" applyFont="1" applyFill="1" applyBorder="1" applyAlignment="1" applyProtection="1">
      <alignment horizontal="center"/>
      <protection locked="0"/>
    </xf>
    <xf numFmtId="0" fontId="9" fillId="9" borderId="0" xfId="0" applyFont="1" applyFill="1" applyBorder="1" applyAlignment="1">
      <alignment horizontal="center" vertical="center" textRotation="90" wrapText="1"/>
    </xf>
    <xf numFmtId="0" fontId="0" fillId="9" borderId="0" xfId="0" applyFill="1" applyBorder="1" applyAlignment="1">
      <alignment horizontal="center" vertical="center" textRotation="90" wrapText="1"/>
    </xf>
    <xf numFmtId="0" fontId="0" fillId="12" borderId="0" xfId="0" applyFill="1" applyBorder="1" applyAlignment="1">
      <alignment horizontal="center"/>
    </xf>
    <xf numFmtId="0" fontId="15" fillId="5" borderId="45" xfId="0" applyFont="1" applyFill="1" applyBorder="1" applyAlignment="1" applyProtection="1">
      <alignment horizontal="center" vertical="center"/>
      <protection locked="0"/>
    </xf>
    <xf numFmtId="0" fontId="20" fillId="14" borderId="0" xfId="0" applyFont="1" applyFill="1" applyBorder="1" applyAlignment="1">
      <alignment horizontal="center" vertical="center"/>
    </xf>
    <xf numFmtId="0" fontId="3" fillId="5" borderId="45" xfId="4" applyNumberFormat="1" applyFont="1" applyFill="1" applyBorder="1" applyAlignment="1" applyProtection="1">
      <alignment horizontal="center" vertical="center"/>
      <protection locked="0"/>
    </xf>
    <xf numFmtId="0" fontId="4" fillId="9" borderId="0" xfId="0" applyFont="1" applyFill="1" applyAlignment="1">
      <alignment horizontal="center" vertical="center"/>
    </xf>
    <xf numFmtId="0" fontId="4" fillId="16" borderId="35" xfId="0" applyFont="1" applyFill="1" applyBorder="1" applyAlignment="1">
      <alignment horizontal="center" vertical="center"/>
    </xf>
    <xf numFmtId="0" fontId="4" fillId="16" borderId="33" xfId="0" applyFont="1" applyFill="1" applyBorder="1" applyAlignment="1">
      <alignment horizontal="center" vertical="center"/>
    </xf>
    <xf numFmtId="0" fontId="4" fillId="16" borderId="39" xfId="0" applyFont="1" applyFill="1" applyBorder="1" applyAlignment="1">
      <alignment horizontal="center" vertical="center"/>
    </xf>
    <xf numFmtId="0" fontId="18" fillId="6" borderId="14" xfId="2" applyFont="1" applyBorder="1" applyAlignment="1">
      <alignment horizontal="center" vertical="center" wrapText="1"/>
    </xf>
    <xf numFmtId="49" fontId="15" fillId="8" borderId="30" xfId="5" applyNumberFormat="1" applyFont="1" applyAlignment="1" applyProtection="1">
      <alignment horizontal="center" vertical="center"/>
      <protection hidden="1"/>
    </xf>
    <xf numFmtId="0" fontId="15" fillId="8" borderId="30" xfId="5" applyNumberFormat="1" applyFont="1" applyAlignment="1" applyProtection="1">
      <alignment horizontal="center" vertical="center"/>
      <protection hidden="1"/>
    </xf>
    <xf numFmtId="0" fontId="25" fillId="6" borderId="4" xfId="2" applyBorder="1" applyAlignment="1">
      <alignment horizontal="center" vertical="center" wrapText="1"/>
    </xf>
    <xf numFmtId="0" fontId="0" fillId="0" borderId="25" xfId="0" applyBorder="1" applyAlignment="1" applyProtection="1">
      <alignment horizontal="center"/>
      <protection hidden="1"/>
    </xf>
    <xf numFmtId="0" fontId="0" fillId="0" borderId="26" xfId="0" applyBorder="1" applyAlignment="1" applyProtection="1">
      <alignment horizontal="center"/>
      <protection hidden="1"/>
    </xf>
    <xf numFmtId="17" fontId="9" fillId="0" borderId="26" xfId="0" applyNumberFormat="1" applyFont="1" applyBorder="1" applyAlignment="1" applyProtection="1">
      <alignment horizontal="center"/>
      <protection locked="0"/>
    </xf>
    <xf numFmtId="0" fontId="0" fillId="0" borderId="26" xfId="0" applyBorder="1" applyAlignment="1" applyProtection="1">
      <alignment horizontal="center"/>
      <protection locked="0"/>
    </xf>
    <xf numFmtId="0" fontId="25" fillId="6" borderId="19" xfId="2" applyBorder="1" applyAlignment="1" applyProtection="1">
      <alignment horizontal="center"/>
      <protection hidden="1"/>
    </xf>
    <xf numFmtId="0" fontId="25" fillId="6" borderId="21" xfId="2" applyBorder="1" applyAlignment="1" applyProtection="1">
      <alignment horizontal="center"/>
      <protection hidden="1"/>
    </xf>
    <xf numFmtId="164" fontId="17" fillId="7" borderId="19" xfId="3" applyNumberFormat="1" applyFont="1" applyBorder="1" applyAlignment="1">
      <alignment horizontal="center"/>
    </xf>
    <xf numFmtId="164" fontId="17" fillId="7" borderId="20" xfId="3" applyNumberFormat="1" applyFont="1" applyBorder="1" applyAlignment="1">
      <alignment horizontal="center"/>
    </xf>
    <xf numFmtId="164" fontId="17" fillId="7" borderId="21" xfId="3" applyNumberFormat="1" applyFont="1" applyBorder="1" applyAlignment="1">
      <alignment horizontal="center"/>
    </xf>
    <xf numFmtId="0" fontId="18" fillId="6" borderId="22" xfId="2" applyFont="1" applyBorder="1" applyAlignment="1">
      <alignment horizontal="center" vertical="center" wrapText="1"/>
    </xf>
    <xf numFmtId="0" fontId="18" fillId="6" borderId="23" xfId="2" applyFont="1" applyBorder="1" applyAlignment="1">
      <alignment horizontal="center" vertical="center" wrapText="1"/>
    </xf>
    <xf numFmtId="0" fontId="18" fillId="6" borderId="24" xfId="2" applyFont="1" applyBorder="1" applyAlignment="1">
      <alignment horizontal="center" vertical="center" wrapText="1"/>
    </xf>
    <xf numFmtId="17" fontId="1" fillId="0" borderId="26" xfId="0" applyNumberFormat="1" applyFont="1" applyBorder="1" applyAlignment="1" applyProtection="1">
      <alignment horizontal="center"/>
      <protection locked="0"/>
    </xf>
    <xf numFmtId="0" fontId="0" fillId="0" borderId="3" xfId="0" applyBorder="1" applyAlignment="1" applyProtection="1">
      <alignment horizontal="center"/>
      <protection hidden="1"/>
    </xf>
    <xf numFmtId="0" fontId="25" fillId="6" borderId="5" xfId="2" applyBorder="1" applyAlignment="1">
      <alignment horizontal="center" vertical="center" wrapText="1"/>
    </xf>
    <xf numFmtId="0" fontId="25" fillId="6" borderId="15" xfId="2" applyBorder="1" applyAlignment="1">
      <alignment horizontal="center" vertical="center" wrapText="1"/>
    </xf>
    <xf numFmtId="0" fontId="15" fillId="8" borderId="5" xfId="5" applyNumberFormat="1" applyFont="1" applyBorder="1" applyAlignment="1" applyProtection="1">
      <alignment horizontal="center" vertical="center"/>
      <protection hidden="1"/>
    </xf>
    <xf numFmtId="0" fontId="15" fillId="8" borderId="15" xfId="5" applyNumberFormat="1" applyFont="1" applyBorder="1" applyAlignment="1" applyProtection="1">
      <alignment horizontal="center" vertical="center"/>
      <protection hidden="1"/>
    </xf>
    <xf numFmtId="0" fontId="0" fillId="0" borderId="27" xfId="0" applyBorder="1" applyAlignment="1" applyProtection="1">
      <alignment horizontal="center"/>
      <protection hidden="1"/>
    </xf>
    <xf numFmtId="0" fontId="0" fillId="0" borderId="28" xfId="0" applyBorder="1" applyAlignment="1" applyProtection="1">
      <alignment horizontal="center"/>
      <protection hidden="1"/>
    </xf>
    <xf numFmtId="0" fontId="0" fillId="0" borderId="29" xfId="0" applyBorder="1" applyAlignment="1" applyProtection="1">
      <alignment horizontal="center"/>
      <protection hidden="1"/>
    </xf>
    <xf numFmtId="0" fontId="4" fillId="18" borderId="48" xfId="0" applyFont="1" applyFill="1" applyBorder="1" applyAlignment="1" applyProtection="1">
      <alignment horizontal="center" vertical="center"/>
      <protection locked="0"/>
    </xf>
    <xf numFmtId="0" fontId="4" fillId="18" borderId="0" xfId="0" applyFont="1" applyFill="1" applyBorder="1" applyAlignment="1" applyProtection="1">
      <alignment horizontal="center" vertical="center"/>
      <protection locked="0"/>
    </xf>
    <xf numFmtId="0" fontId="0" fillId="0" borderId="0" xfId="0" applyAlignment="1"/>
  </cellXfs>
  <cellStyles count="7">
    <cellStyle name="20% - Énfasis1" xfId="1" builtinId="30"/>
    <cellStyle name="40% - Énfasis1" xfId="2" builtinId="31"/>
    <cellStyle name="Énfasis1" xfId="3" builtinId="29"/>
    <cellStyle name="Euro" xfId="4"/>
    <cellStyle name="Normal" xfId="0" builtinId="0"/>
    <cellStyle name="Notas" xfId="5" builtinId="10"/>
    <cellStyle name="Porcentaje"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g"/></Relationships>
</file>

<file path=xl/drawings/_rels/drawing16.xml.rels><?xml version="1.0" encoding="UTF-8" standalone="yes"?>
<Relationships xmlns="http://schemas.openxmlformats.org/package/2006/relationships"><Relationship Id="rId1" Type="http://schemas.openxmlformats.org/officeDocument/2006/relationships/image" Target="../media/image5.jpg"/></Relationships>
</file>

<file path=xl/drawings/_rels/drawing17.xml.rels><?xml version="1.0" encoding="UTF-8" standalone="yes"?>
<Relationships xmlns="http://schemas.openxmlformats.org/package/2006/relationships"><Relationship Id="rId1" Type="http://schemas.openxmlformats.org/officeDocument/2006/relationships/image" Target="../media/image5.jpg"/></Relationships>
</file>

<file path=xl/drawings/_rels/drawing18.xml.rels><?xml version="1.0" encoding="UTF-8" standalone="yes"?>
<Relationships xmlns="http://schemas.openxmlformats.org/package/2006/relationships"><Relationship Id="rId1" Type="http://schemas.openxmlformats.org/officeDocument/2006/relationships/image" Target="../media/image5.jpg"/></Relationships>
</file>

<file path=xl/drawings/_rels/drawing19.xml.rels><?xml version="1.0" encoding="UTF-8" standalone="yes"?>
<Relationships xmlns="http://schemas.openxmlformats.org/package/2006/relationships"><Relationship Id="rId1" Type="http://schemas.openxmlformats.org/officeDocument/2006/relationships/image" Target="../media/image5.jp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jpeg"/><Relationship Id="rId1" Type="http://schemas.openxmlformats.org/officeDocument/2006/relationships/image" Target="../media/image6.jpeg"/><Relationship Id="rId4" Type="http://schemas.openxmlformats.org/officeDocument/2006/relationships/image" Target="../media/image5.jp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g"/></Relationships>
</file>

<file path=xl/drawings/_rels/drawing5.xml.rels><?xml version="1.0" encoding="UTF-8" standalone="yes"?>
<Relationships xmlns="http://schemas.openxmlformats.org/package/2006/relationships"><Relationship Id="rId1" Type="http://schemas.openxmlformats.org/officeDocument/2006/relationships/image" Target="../media/image5.jpg"/></Relationships>
</file>

<file path=xl/drawings/_rels/drawing6.xml.rels><?xml version="1.0" encoding="UTF-8" standalone="yes"?>
<Relationships xmlns="http://schemas.openxmlformats.org/package/2006/relationships"><Relationship Id="rId1" Type="http://schemas.openxmlformats.org/officeDocument/2006/relationships/image" Target="../media/image5.jpg"/></Relationships>
</file>

<file path=xl/drawings/_rels/drawing7.xml.rels><?xml version="1.0" encoding="UTF-8" standalone="yes"?>
<Relationships xmlns="http://schemas.openxmlformats.org/package/2006/relationships"><Relationship Id="rId1" Type="http://schemas.openxmlformats.org/officeDocument/2006/relationships/image" Target="../media/image5.jpg"/></Relationships>
</file>

<file path=xl/drawings/_rels/drawing8.xml.rels><?xml version="1.0" encoding="UTF-8" standalone="yes"?>
<Relationships xmlns="http://schemas.openxmlformats.org/package/2006/relationships"><Relationship Id="rId1" Type="http://schemas.openxmlformats.org/officeDocument/2006/relationships/image" Target="../media/image5.jpg"/></Relationships>
</file>

<file path=xl/drawings/_rels/drawing9.xml.rels><?xml version="1.0" encoding="UTF-8" standalone="yes"?>
<Relationships xmlns="http://schemas.openxmlformats.org/package/2006/relationships"><Relationship Id="rId1" Type="http://schemas.openxmlformats.org/officeDocument/2006/relationships/image" Target="../media/image5.jp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114300</xdr:rowOff>
    </xdr:from>
    <xdr:to>
      <xdr:col>3</xdr:col>
      <xdr:colOff>57150</xdr:colOff>
      <xdr:row>4</xdr:row>
      <xdr:rowOff>114300</xdr:rowOff>
    </xdr:to>
    <xdr:pic>
      <xdr:nvPicPr>
        <xdr:cNvPr id="12364" name="Picture 1" descr="carm">
          <a:extLst>
            <a:ext uri="{FF2B5EF4-FFF2-40B4-BE49-F238E27FC236}">
              <a16:creationId xmlns:a16="http://schemas.microsoft.com/office/drawing/2014/main" xmlns="" id="{00000000-0008-0000-0100-00004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14300"/>
          <a:ext cx="16573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23</xdr:col>
      <xdr:colOff>657225</xdr:colOff>
      <xdr:row>1</xdr:row>
      <xdr:rowOff>57150</xdr:rowOff>
    </xdr:from>
    <xdr:to>
      <xdr:col>28</xdr:col>
      <xdr:colOff>1045028</xdr:colOff>
      <xdr:row>6</xdr:row>
      <xdr:rowOff>19050</xdr:rowOff>
    </xdr:to>
    <xdr:pic>
      <xdr:nvPicPr>
        <xdr:cNvPr id="12" name="Imagen 11">
          <a:extLst>
            <a:ext uri="{FF2B5EF4-FFF2-40B4-BE49-F238E27FC236}">
              <a16:creationId xmlns:a16="http://schemas.microsoft.com/office/drawing/2014/main" xmlns="" id="{00000000-0008-0000-0A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183350" y="285750"/>
          <a:ext cx="5391150" cy="8858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23</xdr:col>
      <xdr:colOff>228600</xdr:colOff>
      <xdr:row>1</xdr:row>
      <xdr:rowOff>57150</xdr:rowOff>
    </xdr:from>
    <xdr:to>
      <xdr:col>28</xdr:col>
      <xdr:colOff>752475</xdr:colOff>
      <xdr:row>6</xdr:row>
      <xdr:rowOff>19050</xdr:rowOff>
    </xdr:to>
    <xdr:pic>
      <xdr:nvPicPr>
        <xdr:cNvPr id="7" name="Imagen 6">
          <a:extLst>
            <a:ext uri="{FF2B5EF4-FFF2-40B4-BE49-F238E27FC236}">
              <a16:creationId xmlns:a16="http://schemas.microsoft.com/office/drawing/2014/main" xmlns="" id="{00000000-0008-0000-0B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754725" y="285750"/>
          <a:ext cx="5391150" cy="8858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24</xdr:col>
      <xdr:colOff>66675</xdr:colOff>
      <xdr:row>1</xdr:row>
      <xdr:rowOff>76200</xdr:rowOff>
    </xdr:from>
    <xdr:to>
      <xdr:col>28</xdr:col>
      <xdr:colOff>862692</xdr:colOff>
      <xdr:row>6</xdr:row>
      <xdr:rowOff>38100</xdr:rowOff>
    </xdr:to>
    <xdr:pic>
      <xdr:nvPicPr>
        <xdr:cNvPr id="7" name="Imagen 6">
          <a:extLst>
            <a:ext uri="{FF2B5EF4-FFF2-40B4-BE49-F238E27FC236}">
              <a16:creationId xmlns:a16="http://schemas.microsoft.com/office/drawing/2014/main" xmlns="" id="{00000000-0008-0000-0C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450050" y="304800"/>
          <a:ext cx="5391150" cy="8858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23</xdr:col>
      <xdr:colOff>714375</xdr:colOff>
      <xdr:row>1</xdr:row>
      <xdr:rowOff>123825</xdr:rowOff>
    </xdr:from>
    <xdr:to>
      <xdr:col>28</xdr:col>
      <xdr:colOff>1102178</xdr:colOff>
      <xdr:row>6</xdr:row>
      <xdr:rowOff>82550</xdr:rowOff>
    </xdr:to>
    <xdr:pic>
      <xdr:nvPicPr>
        <xdr:cNvPr id="12" name="Imagen 11">
          <a:extLst>
            <a:ext uri="{FF2B5EF4-FFF2-40B4-BE49-F238E27FC236}">
              <a16:creationId xmlns:a16="http://schemas.microsoft.com/office/drawing/2014/main" xmlns="" id="{00000000-0008-0000-0D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40500" y="352425"/>
          <a:ext cx="5391150" cy="8858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23</xdr:col>
      <xdr:colOff>638175</xdr:colOff>
      <xdr:row>1</xdr:row>
      <xdr:rowOff>47625</xdr:rowOff>
    </xdr:from>
    <xdr:to>
      <xdr:col>28</xdr:col>
      <xdr:colOff>1080407</xdr:colOff>
      <xdr:row>6</xdr:row>
      <xdr:rowOff>6350</xdr:rowOff>
    </xdr:to>
    <xdr:pic>
      <xdr:nvPicPr>
        <xdr:cNvPr id="11" name="Imagen 10">
          <a:extLst>
            <a:ext uri="{FF2B5EF4-FFF2-40B4-BE49-F238E27FC236}">
              <a16:creationId xmlns:a16="http://schemas.microsoft.com/office/drawing/2014/main" xmlns="" id="{00000000-0008-0000-0E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164300" y="276225"/>
          <a:ext cx="5391150" cy="8858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23</xdr:col>
      <xdr:colOff>352425</xdr:colOff>
      <xdr:row>0</xdr:row>
      <xdr:rowOff>219075</xdr:rowOff>
    </xdr:from>
    <xdr:to>
      <xdr:col>28</xdr:col>
      <xdr:colOff>876300</xdr:colOff>
      <xdr:row>5</xdr:row>
      <xdr:rowOff>142875</xdr:rowOff>
    </xdr:to>
    <xdr:pic>
      <xdr:nvPicPr>
        <xdr:cNvPr id="12" name="Imagen 11">
          <a:extLst>
            <a:ext uri="{FF2B5EF4-FFF2-40B4-BE49-F238E27FC236}">
              <a16:creationId xmlns:a16="http://schemas.microsoft.com/office/drawing/2014/main" xmlns="" id="{00000000-0008-0000-0F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878550" y="219075"/>
          <a:ext cx="5391150" cy="8858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23</xdr:col>
      <xdr:colOff>714375</xdr:colOff>
      <xdr:row>1</xdr:row>
      <xdr:rowOff>19050</xdr:rowOff>
    </xdr:from>
    <xdr:to>
      <xdr:col>28</xdr:col>
      <xdr:colOff>1483178</xdr:colOff>
      <xdr:row>5</xdr:row>
      <xdr:rowOff>171450</xdr:rowOff>
    </xdr:to>
    <xdr:pic>
      <xdr:nvPicPr>
        <xdr:cNvPr id="12" name="Imagen 11">
          <a:extLst>
            <a:ext uri="{FF2B5EF4-FFF2-40B4-BE49-F238E27FC236}">
              <a16:creationId xmlns:a16="http://schemas.microsoft.com/office/drawing/2014/main" xmlns="" id="{00000000-0008-0000-10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40500" y="247650"/>
          <a:ext cx="5391150" cy="8858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23</xdr:col>
      <xdr:colOff>352425</xdr:colOff>
      <xdr:row>1</xdr:row>
      <xdr:rowOff>95250</xdr:rowOff>
    </xdr:from>
    <xdr:to>
      <xdr:col>28</xdr:col>
      <xdr:colOff>998764</xdr:colOff>
      <xdr:row>6</xdr:row>
      <xdr:rowOff>57150</xdr:rowOff>
    </xdr:to>
    <xdr:pic>
      <xdr:nvPicPr>
        <xdr:cNvPr id="12" name="Imagen 11">
          <a:extLst>
            <a:ext uri="{FF2B5EF4-FFF2-40B4-BE49-F238E27FC236}">
              <a16:creationId xmlns:a16="http://schemas.microsoft.com/office/drawing/2014/main" xmlns="" id="{00000000-0008-0000-11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878550" y="323850"/>
          <a:ext cx="5391150" cy="88582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23</xdr:col>
      <xdr:colOff>57150</xdr:colOff>
      <xdr:row>0</xdr:row>
      <xdr:rowOff>219075</xdr:rowOff>
    </xdr:from>
    <xdr:to>
      <xdr:col>28</xdr:col>
      <xdr:colOff>878681</xdr:colOff>
      <xdr:row>5</xdr:row>
      <xdr:rowOff>142875</xdr:rowOff>
    </xdr:to>
    <xdr:pic>
      <xdr:nvPicPr>
        <xdr:cNvPr id="12" name="Imagen 11">
          <a:extLst>
            <a:ext uri="{FF2B5EF4-FFF2-40B4-BE49-F238E27FC236}">
              <a16:creationId xmlns:a16="http://schemas.microsoft.com/office/drawing/2014/main" xmlns="" id="{00000000-0008-0000-12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583275" y="219075"/>
          <a:ext cx="5391150" cy="88582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219075</xdr:colOff>
      <xdr:row>1</xdr:row>
      <xdr:rowOff>114300</xdr:rowOff>
    </xdr:from>
    <xdr:to>
      <xdr:col>28</xdr:col>
      <xdr:colOff>2076450</xdr:colOff>
      <xdr:row>6</xdr:row>
      <xdr:rowOff>76200</xdr:rowOff>
    </xdr:to>
    <xdr:pic>
      <xdr:nvPicPr>
        <xdr:cNvPr id="12" name="Imagen 11">
          <a:extLst>
            <a:ext uri="{FF2B5EF4-FFF2-40B4-BE49-F238E27FC236}">
              <a16:creationId xmlns:a16="http://schemas.microsoft.com/office/drawing/2014/main" xmlns="" id="{00000000-0008-0000-13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02450" y="342900"/>
          <a:ext cx="5391150"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733426</xdr:colOff>
      <xdr:row>0</xdr:row>
      <xdr:rowOff>323850</xdr:rowOff>
    </xdr:from>
    <xdr:to>
      <xdr:col>7</xdr:col>
      <xdr:colOff>164976</xdr:colOff>
      <xdr:row>0</xdr:row>
      <xdr:rowOff>1102897</xdr:rowOff>
    </xdr:to>
    <xdr:pic>
      <xdr:nvPicPr>
        <xdr:cNvPr id="3" name="Imagen 2">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1" y="323850"/>
          <a:ext cx="955550" cy="779047"/>
        </a:xfrm>
        <a:prstGeom prst="rect">
          <a:avLst/>
        </a:prstGeom>
      </xdr:spPr>
    </xdr:pic>
    <xdr:clientData/>
  </xdr:twoCellAnchor>
  <xdr:twoCellAnchor editAs="oneCell">
    <xdr:from>
      <xdr:col>3</xdr:col>
      <xdr:colOff>137542</xdr:colOff>
      <xdr:row>0</xdr:row>
      <xdr:rowOff>504827</xdr:rowOff>
    </xdr:from>
    <xdr:to>
      <xdr:col>4</xdr:col>
      <xdr:colOff>9525</xdr:colOff>
      <xdr:row>0</xdr:row>
      <xdr:rowOff>917840</xdr:rowOff>
    </xdr:to>
    <xdr:pic>
      <xdr:nvPicPr>
        <xdr:cNvPr id="4" name="Imagen 3">
          <a:extLst>
            <a:ext uri="{FF2B5EF4-FFF2-40B4-BE49-F238E27FC236}">
              <a16:creationId xmlns:a16="http://schemas.microsoft.com/office/drawing/2014/main" xmlns=""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18942" y="504827"/>
          <a:ext cx="1395983" cy="413013"/>
        </a:xfrm>
        <a:prstGeom prst="rect">
          <a:avLst/>
        </a:prstGeom>
      </xdr:spPr>
    </xdr:pic>
    <xdr:clientData/>
  </xdr:twoCellAnchor>
  <xdr:twoCellAnchor editAs="oneCell">
    <xdr:from>
      <xdr:col>1</xdr:col>
      <xdr:colOff>666750</xdr:colOff>
      <xdr:row>0</xdr:row>
      <xdr:rowOff>333376</xdr:rowOff>
    </xdr:from>
    <xdr:to>
      <xdr:col>2</xdr:col>
      <xdr:colOff>21590</xdr:colOff>
      <xdr:row>0</xdr:row>
      <xdr:rowOff>1180466</xdr:rowOff>
    </xdr:to>
    <xdr:pic>
      <xdr:nvPicPr>
        <xdr:cNvPr id="6" name="Imagen 5"/>
        <xdr:cNvPicPr/>
      </xdr:nvPicPr>
      <xdr:blipFill rotWithShape="1">
        <a:blip xmlns:r="http://schemas.openxmlformats.org/officeDocument/2006/relationships" r:embed="rId3"/>
        <a:srcRect l="5515" t="10879" r="64271" b="24641"/>
        <a:stretch/>
      </xdr:blipFill>
      <xdr:spPr bwMode="auto">
        <a:xfrm>
          <a:off x="1181100" y="333376"/>
          <a:ext cx="1983740" cy="84709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24</xdr:col>
      <xdr:colOff>276225</xdr:colOff>
      <xdr:row>1</xdr:row>
      <xdr:rowOff>0</xdr:rowOff>
    </xdr:from>
    <xdr:to>
      <xdr:col>32</xdr:col>
      <xdr:colOff>466725</xdr:colOff>
      <xdr:row>5</xdr:row>
      <xdr:rowOff>152400</xdr:rowOff>
    </xdr:to>
    <xdr:grpSp>
      <xdr:nvGrpSpPr>
        <xdr:cNvPr id="45177" name="Grupo 1">
          <a:extLst>
            <a:ext uri="{FF2B5EF4-FFF2-40B4-BE49-F238E27FC236}">
              <a16:creationId xmlns:a16="http://schemas.microsoft.com/office/drawing/2014/main" xmlns="" id="{00000000-0008-0000-1400-000079B00000}"/>
            </a:ext>
          </a:extLst>
        </xdr:cNvPr>
        <xdr:cNvGrpSpPr>
          <a:grpSpLocks/>
        </xdr:cNvGrpSpPr>
      </xdr:nvGrpSpPr>
      <xdr:grpSpPr bwMode="auto">
        <a:xfrm>
          <a:off x="27585761" y="231321"/>
          <a:ext cx="6286500" cy="928008"/>
          <a:chOff x="790575" y="76200"/>
          <a:chExt cx="8439150" cy="952500"/>
        </a:xfrm>
      </xdr:grpSpPr>
      <xdr:pic>
        <xdr:nvPicPr>
          <xdr:cNvPr id="3" name="Imagen 2">
            <a:extLst>
              <a:ext uri="{FF2B5EF4-FFF2-40B4-BE49-F238E27FC236}">
                <a16:creationId xmlns:a16="http://schemas.microsoft.com/office/drawing/2014/main" xmlns="" id="{00000000-0008-0000-1400-000003000000}"/>
              </a:ext>
            </a:extLst>
          </xdr:cNvPr>
          <xdr:cNvPicPr>
            <a:picLocks noChangeAspect="1"/>
          </xdr:cNvPicPr>
        </xdr:nvPicPr>
        <xdr:blipFill>
          <a:blip xmlns:r="http://schemas.openxmlformats.org/officeDocument/2006/relationships" r:embed="rId1">
            <a:clrChange>
              <a:clrFrom>
                <a:srgbClr val="FCFDFF"/>
              </a:clrFrom>
              <a:clrTo>
                <a:srgbClr val="FCFDFF">
                  <a:alpha val="0"/>
                </a:srgbClr>
              </a:clrTo>
            </a:clrChange>
          </a:blip>
          <a:stretch>
            <a:fillRect/>
          </a:stretch>
        </xdr:blipFill>
        <xdr:spPr bwMode="auto">
          <a:xfrm>
            <a:off x="7709467" y="142874"/>
            <a:ext cx="1520258" cy="885826"/>
          </a:xfrm>
          <a:prstGeom prst="rect">
            <a:avLst/>
          </a:prstGeom>
          <a:effectLst>
            <a:reflection stA="0" endPos="65000" dist="50800" dir="5400000" sy="-100000" algn="bl" rotWithShape="0"/>
          </a:effectLst>
        </xdr:spPr>
      </xdr:pic>
      <xdr:pic>
        <xdr:nvPicPr>
          <xdr:cNvPr id="45183" name="Imagen 8" descr="http://www.museosalzillo.es/msm/wp-content/uploads/2011/11/logo_carm.jpg">
            <a:extLst>
              <a:ext uri="{FF2B5EF4-FFF2-40B4-BE49-F238E27FC236}">
                <a16:creationId xmlns:a16="http://schemas.microsoft.com/office/drawing/2014/main" xmlns="" id="{00000000-0008-0000-1400-00007FB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76200"/>
            <a:ext cx="191406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5184" name="Imagen 4">
            <a:extLst>
              <a:ext uri="{FF2B5EF4-FFF2-40B4-BE49-F238E27FC236}">
                <a16:creationId xmlns:a16="http://schemas.microsoft.com/office/drawing/2014/main" xmlns="" id="{00000000-0008-0000-1400-000080B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33850" y="180975"/>
            <a:ext cx="2133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6</xdr:col>
      <xdr:colOff>523875</xdr:colOff>
      <xdr:row>1</xdr:row>
      <xdr:rowOff>19050</xdr:rowOff>
    </xdr:from>
    <xdr:to>
      <xdr:col>11</xdr:col>
      <xdr:colOff>77561</xdr:colOff>
      <xdr:row>5</xdr:row>
      <xdr:rowOff>133350</xdr:rowOff>
    </xdr:to>
    <xdr:pic>
      <xdr:nvPicPr>
        <xdr:cNvPr id="16" name="Imagen 15">
          <a:extLst>
            <a:ext uri="{FF2B5EF4-FFF2-40B4-BE49-F238E27FC236}">
              <a16:creationId xmlns:a16="http://schemas.microsoft.com/office/drawing/2014/main" xmlns="" id="{00000000-0008-0000-1400-000010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563100" y="247650"/>
          <a:ext cx="5391150" cy="885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179615</xdr:colOff>
      <xdr:row>0</xdr:row>
      <xdr:rowOff>108858</xdr:rowOff>
    </xdr:from>
    <xdr:to>
      <xdr:col>7</xdr:col>
      <xdr:colOff>427593</xdr:colOff>
      <xdr:row>0</xdr:row>
      <xdr:rowOff>887905</xdr:rowOff>
    </xdr:to>
    <xdr:pic>
      <xdr:nvPicPr>
        <xdr:cNvPr id="3" name="Imagen 2">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35686" y="108858"/>
          <a:ext cx="955550" cy="779047"/>
        </a:xfrm>
        <a:prstGeom prst="rect">
          <a:avLst/>
        </a:prstGeom>
      </xdr:spPr>
    </xdr:pic>
    <xdr:clientData/>
  </xdr:twoCellAnchor>
  <xdr:twoCellAnchor editAs="oneCell">
    <xdr:from>
      <xdr:col>3</xdr:col>
      <xdr:colOff>415127</xdr:colOff>
      <xdr:row>0</xdr:row>
      <xdr:rowOff>330657</xdr:rowOff>
    </xdr:from>
    <xdr:to>
      <xdr:col>4</xdr:col>
      <xdr:colOff>42181</xdr:colOff>
      <xdr:row>0</xdr:row>
      <xdr:rowOff>743670</xdr:rowOff>
    </xdr:to>
    <xdr:pic>
      <xdr:nvPicPr>
        <xdr:cNvPr id="4" name="Imagen 3">
          <a:extLst>
            <a:ext uri="{FF2B5EF4-FFF2-40B4-BE49-F238E27FC236}">
              <a16:creationId xmlns:a16="http://schemas.microsoft.com/office/drawing/2014/main" xmlns=""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87127" y="330657"/>
          <a:ext cx="1395983" cy="413013"/>
        </a:xfrm>
        <a:prstGeom prst="rect">
          <a:avLst/>
        </a:prstGeom>
      </xdr:spPr>
    </xdr:pic>
    <xdr:clientData/>
  </xdr:twoCellAnchor>
  <xdr:twoCellAnchor editAs="oneCell">
    <xdr:from>
      <xdr:col>2</xdr:col>
      <xdr:colOff>680356</xdr:colOff>
      <xdr:row>0</xdr:row>
      <xdr:rowOff>104776</xdr:rowOff>
    </xdr:from>
    <xdr:to>
      <xdr:col>2</xdr:col>
      <xdr:colOff>2925535</xdr:colOff>
      <xdr:row>0</xdr:row>
      <xdr:rowOff>1074963</xdr:rowOff>
    </xdr:to>
    <xdr:pic>
      <xdr:nvPicPr>
        <xdr:cNvPr id="5" name="Imagen 4"/>
        <xdr:cNvPicPr/>
      </xdr:nvPicPr>
      <xdr:blipFill rotWithShape="1">
        <a:blip xmlns:r="http://schemas.openxmlformats.org/officeDocument/2006/relationships" r:embed="rId3"/>
        <a:srcRect l="5515" t="10879" r="64271" b="24641"/>
        <a:stretch/>
      </xdr:blipFill>
      <xdr:spPr bwMode="auto">
        <a:xfrm>
          <a:off x="1836963" y="104776"/>
          <a:ext cx="2245179" cy="970187"/>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24</xdr:col>
      <xdr:colOff>466725</xdr:colOff>
      <xdr:row>0</xdr:row>
      <xdr:rowOff>161925</xdr:rowOff>
    </xdr:from>
    <xdr:to>
      <xdr:col>28</xdr:col>
      <xdr:colOff>1875064</xdr:colOff>
      <xdr:row>5</xdr:row>
      <xdr:rowOff>85725</xdr:rowOff>
    </xdr:to>
    <xdr:pic>
      <xdr:nvPicPr>
        <xdr:cNvPr id="2" name="Imagen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50100" y="161925"/>
          <a:ext cx="5391150" cy="8858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22</xdr:col>
      <xdr:colOff>142875</xdr:colOff>
      <xdr:row>1</xdr:row>
      <xdr:rowOff>47625</xdr:rowOff>
    </xdr:from>
    <xdr:to>
      <xdr:col>27</xdr:col>
      <xdr:colOff>693964</xdr:colOff>
      <xdr:row>6</xdr:row>
      <xdr:rowOff>9525</xdr:rowOff>
    </xdr:to>
    <xdr:pic>
      <xdr:nvPicPr>
        <xdr:cNvPr id="12" name="Imagen 11">
          <a:extLst>
            <a:ext uri="{FF2B5EF4-FFF2-40B4-BE49-F238E27FC236}">
              <a16:creationId xmlns:a16="http://schemas.microsoft.com/office/drawing/2014/main" xmlns="" id="{00000000-0008-0000-05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907000" y="276225"/>
          <a:ext cx="5391150" cy="8858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24</xdr:col>
      <xdr:colOff>228600</xdr:colOff>
      <xdr:row>1</xdr:row>
      <xdr:rowOff>9525</xdr:rowOff>
    </xdr:from>
    <xdr:to>
      <xdr:col>28</xdr:col>
      <xdr:colOff>1293585</xdr:colOff>
      <xdr:row>5</xdr:row>
      <xdr:rowOff>158750</xdr:rowOff>
    </xdr:to>
    <xdr:pic>
      <xdr:nvPicPr>
        <xdr:cNvPr id="11" name="Imagen 10">
          <a:extLst>
            <a:ext uri="{FF2B5EF4-FFF2-40B4-BE49-F238E27FC236}">
              <a16:creationId xmlns:a16="http://schemas.microsoft.com/office/drawing/2014/main" xmlns="" id="{00000000-0008-0000-06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11975" y="238125"/>
          <a:ext cx="5391150" cy="8858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23</xdr:col>
      <xdr:colOff>533400</xdr:colOff>
      <xdr:row>1</xdr:row>
      <xdr:rowOff>9525</xdr:rowOff>
    </xdr:from>
    <xdr:to>
      <xdr:col>28</xdr:col>
      <xdr:colOff>958850</xdr:colOff>
      <xdr:row>5</xdr:row>
      <xdr:rowOff>158750</xdr:rowOff>
    </xdr:to>
    <xdr:pic>
      <xdr:nvPicPr>
        <xdr:cNvPr id="12" name="Imagen 11">
          <a:extLst>
            <a:ext uri="{FF2B5EF4-FFF2-40B4-BE49-F238E27FC236}">
              <a16:creationId xmlns:a16="http://schemas.microsoft.com/office/drawing/2014/main" xmlns="" id="{00000000-0008-0000-07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9525" y="238125"/>
          <a:ext cx="5391150" cy="8858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23</xdr:col>
      <xdr:colOff>419100</xdr:colOff>
      <xdr:row>1</xdr:row>
      <xdr:rowOff>28575</xdr:rowOff>
    </xdr:from>
    <xdr:to>
      <xdr:col>28</xdr:col>
      <xdr:colOff>929367</xdr:colOff>
      <xdr:row>6</xdr:row>
      <xdr:rowOff>1681</xdr:rowOff>
    </xdr:to>
    <xdr:pic>
      <xdr:nvPicPr>
        <xdr:cNvPr id="7" name="Imagen 6">
          <a:extLst>
            <a:ext uri="{FF2B5EF4-FFF2-40B4-BE49-F238E27FC236}">
              <a16:creationId xmlns:a16="http://schemas.microsoft.com/office/drawing/2014/main" xmlns="" id="{00000000-0008-0000-08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945225" y="257175"/>
          <a:ext cx="5391150" cy="8858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23</xdr:col>
      <xdr:colOff>304800</xdr:colOff>
      <xdr:row>1</xdr:row>
      <xdr:rowOff>47625</xdr:rowOff>
    </xdr:from>
    <xdr:to>
      <xdr:col>28</xdr:col>
      <xdr:colOff>757464</xdr:colOff>
      <xdr:row>6</xdr:row>
      <xdr:rowOff>6350</xdr:rowOff>
    </xdr:to>
    <xdr:pic>
      <xdr:nvPicPr>
        <xdr:cNvPr id="7" name="Imagen 6">
          <a:extLst>
            <a:ext uri="{FF2B5EF4-FFF2-40B4-BE49-F238E27FC236}">
              <a16:creationId xmlns:a16="http://schemas.microsoft.com/office/drawing/2014/main" xmlns="" id="{00000000-0008-0000-09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830925" y="276225"/>
          <a:ext cx="5391150" cy="8858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16.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
  <sheetViews>
    <sheetView workbookViewId="0">
      <selection activeCell="B7" sqref="B7"/>
    </sheetView>
  </sheetViews>
  <sheetFormatPr baseColWidth="10" defaultColWidth="11.42578125" defaultRowHeight="20.25" customHeight="1" x14ac:dyDescent="0.2"/>
  <cols>
    <col min="1" max="1" width="11.42578125" style="12"/>
    <col min="2" max="2" width="70.5703125" style="3" customWidth="1"/>
    <col min="3" max="16384" width="11.42578125" style="3"/>
  </cols>
  <sheetData>
    <row r="2" spans="1:2" ht="20.25" customHeight="1" x14ac:dyDescent="0.2">
      <c r="A2" s="4" t="s">
        <v>15</v>
      </c>
      <c r="B2" s="2" t="s">
        <v>27</v>
      </c>
    </row>
    <row r="3" spans="1:2" ht="20.25" customHeight="1" x14ac:dyDescent="0.2">
      <c r="A3" s="11" t="s">
        <v>81</v>
      </c>
      <c r="B3" s="10" t="s">
        <v>16</v>
      </c>
    </row>
  </sheetData>
  <phoneticPr fontId="2" type="noConversion"/>
  <pageMargins left="0.75" right="0.75" top="1" bottom="1"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
  <sheetViews>
    <sheetView topLeftCell="A8" zoomScale="70" zoomScaleNormal="70" workbookViewId="0">
      <selection activeCell="X11" sqref="X11:X30"/>
    </sheetView>
  </sheetViews>
  <sheetFormatPr baseColWidth="10" defaultRowHeight="12.75" x14ac:dyDescent="0.2"/>
  <cols>
    <col min="1" max="1" width="3.85546875" style="14"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25.42578125" customWidth="1"/>
    <col min="29" max="29" width="35" customWidth="1"/>
  </cols>
  <sheetData>
    <row r="1" spans="1:32" ht="18" x14ac:dyDescent="0.2">
      <c r="A1" s="15"/>
      <c r="B1" s="16"/>
      <c r="C1" s="16"/>
      <c r="D1" s="16"/>
      <c r="E1" s="16"/>
      <c r="F1" s="16"/>
      <c r="G1" s="166" t="s">
        <v>42</v>
      </c>
      <c r="H1" s="166"/>
      <c r="I1" s="166"/>
      <c r="J1" s="166"/>
      <c r="K1" s="166"/>
      <c r="L1" s="166"/>
      <c r="M1" s="53"/>
      <c r="N1" s="53"/>
      <c r="O1" s="53"/>
      <c r="P1" s="164">
        <f>EXPEDIENTE!D3</f>
        <v>0</v>
      </c>
      <c r="Q1" s="165"/>
      <c r="R1" s="165"/>
      <c r="S1" s="165"/>
      <c r="T1" s="165"/>
      <c r="U1" s="16"/>
      <c r="V1" s="16"/>
      <c r="W1" s="16"/>
      <c r="X1" s="16"/>
      <c r="Y1" s="16"/>
      <c r="Z1" s="16"/>
      <c r="AA1" s="16"/>
      <c r="AB1" s="16"/>
      <c r="AC1" s="16"/>
      <c r="AD1" s="16"/>
    </row>
    <row r="2" spans="1:32" x14ac:dyDescent="0.2">
      <c r="A2" s="15"/>
      <c r="B2" s="16"/>
      <c r="C2" s="16"/>
      <c r="D2" s="16"/>
      <c r="E2" s="16"/>
      <c r="F2" s="16"/>
      <c r="G2" s="16"/>
      <c r="H2" s="19"/>
      <c r="I2" s="19"/>
      <c r="J2" s="19"/>
      <c r="K2" s="19"/>
      <c r="L2" s="19"/>
      <c r="M2" s="19"/>
      <c r="N2" s="19"/>
      <c r="O2" s="19"/>
      <c r="P2" s="16"/>
      <c r="Q2" s="16"/>
      <c r="R2" s="16"/>
      <c r="S2" s="16"/>
      <c r="T2" s="16"/>
      <c r="U2" s="16"/>
      <c r="V2" s="16"/>
      <c r="W2" s="16"/>
      <c r="X2" s="16"/>
      <c r="Y2" s="16"/>
      <c r="Z2" s="16"/>
      <c r="AA2" s="16"/>
      <c r="AB2" s="16"/>
      <c r="AC2" s="16"/>
      <c r="AD2" s="16"/>
    </row>
    <row r="3" spans="1:32" ht="15" x14ac:dyDescent="0.25">
      <c r="A3" s="15"/>
      <c r="B3" s="16"/>
      <c r="C3" s="19"/>
      <c r="D3" s="19"/>
      <c r="E3" s="19"/>
      <c r="F3" s="19"/>
      <c r="G3" s="24" t="s">
        <v>41</v>
      </c>
      <c r="H3" s="169"/>
      <c r="I3" s="170"/>
      <c r="J3" s="170"/>
      <c r="K3" s="170"/>
      <c r="L3" s="170"/>
      <c r="M3" s="16"/>
      <c r="N3" s="16"/>
      <c r="O3" s="16"/>
      <c r="P3" s="16"/>
      <c r="Q3" s="16"/>
      <c r="R3" s="16"/>
      <c r="S3" s="16"/>
      <c r="T3" s="16"/>
      <c r="U3" s="16"/>
      <c r="V3" s="16"/>
      <c r="W3" s="16"/>
      <c r="Y3" s="16"/>
      <c r="Z3" s="16"/>
      <c r="AA3" s="16"/>
      <c r="AB3" s="16"/>
      <c r="AC3" s="16"/>
      <c r="AD3" s="16"/>
    </row>
    <row r="4" spans="1:32" ht="15" x14ac:dyDescent="0.25">
      <c r="A4" s="15"/>
      <c r="B4" s="18" t="s">
        <v>43</v>
      </c>
      <c r="C4" s="168" t="str">
        <f>IF(EXPEDIENTE!D5="","",EXPEDIENTE!D5)</f>
        <v/>
      </c>
      <c r="D4" s="168"/>
      <c r="E4" s="168"/>
      <c r="F4" s="168"/>
      <c r="G4" s="168"/>
      <c r="H4" s="168"/>
      <c r="I4" s="168"/>
      <c r="J4" s="168"/>
      <c r="K4" s="168"/>
      <c r="L4" s="168"/>
      <c r="M4" s="16"/>
      <c r="N4" s="16"/>
      <c r="O4" s="16"/>
      <c r="P4" s="16"/>
      <c r="Q4" s="16"/>
      <c r="R4" s="16"/>
      <c r="S4" s="16"/>
      <c r="T4" s="16"/>
      <c r="U4" s="16"/>
      <c r="V4" s="16"/>
      <c r="W4" s="16"/>
      <c r="X4" s="16"/>
      <c r="Y4" s="16"/>
      <c r="Z4" s="16"/>
      <c r="AA4" s="16"/>
      <c r="AB4" s="16"/>
      <c r="AC4" s="16"/>
      <c r="AD4" s="16"/>
    </row>
    <row r="5" spans="1:32" ht="15" x14ac:dyDescent="0.25">
      <c r="A5" s="15"/>
      <c r="B5" s="18" t="s">
        <v>12</v>
      </c>
      <c r="C5" s="167" t="str">
        <f>IF(EXPEDIENTE!D6="","",EXPEDIENTE!D6)</f>
        <v/>
      </c>
      <c r="D5" s="167"/>
      <c r="E5" s="21"/>
      <c r="F5" s="22"/>
      <c r="G5" s="22"/>
      <c r="H5" s="22"/>
      <c r="I5" s="22"/>
      <c r="J5" s="22"/>
      <c r="K5" s="22"/>
      <c r="L5" s="22"/>
      <c r="M5" s="22"/>
      <c r="N5" s="22"/>
      <c r="O5" s="22"/>
      <c r="P5" s="15"/>
      <c r="Q5" s="15"/>
      <c r="R5" s="15"/>
      <c r="S5" s="15"/>
      <c r="T5" s="15"/>
      <c r="U5" s="16"/>
      <c r="V5" s="16"/>
      <c r="W5" s="16"/>
      <c r="X5" s="16"/>
      <c r="Y5" s="16"/>
      <c r="Z5" s="16"/>
      <c r="AA5" s="16"/>
      <c r="AB5" s="16"/>
      <c r="AC5" s="16"/>
      <c r="AD5" s="16"/>
    </row>
    <row r="6" spans="1:32" ht="15" x14ac:dyDescent="0.25">
      <c r="A6" s="15"/>
      <c r="B6" s="18" t="s">
        <v>53</v>
      </c>
      <c r="C6" s="168" t="str">
        <f>IF(EXPEDIENTE!D7="","",EXPEDIENTE!D7)</f>
        <v xml:space="preserve"> EMPLEO CON APOYO   /   GABINETES DE ORIENTACIÓN E INSERCIÓN LABORAL</v>
      </c>
      <c r="D6" s="168"/>
      <c r="E6" s="168"/>
      <c r="F6" s="168"/>
      <c r="G6" s="168"/>
      <c r="H6" s="168"/>
      <c r="I6" s="168"/>
      <c r="J6" s="168"/>
      <c r="K6" s="168"/>
      <c r="L6" s="168"/>
      <c r="M6" s="16"/>
      <c r="N6" s="16"/>
      <c r="O6" s="16"/>
      <c r="P6" s="16"/>
      <c r="Q6" s="16"/>
      <c r="R6" s="16"/>
      <c r="S6" s="16"/>
      <c r="T6" s="16"/>
      <c r="U6" s="16"/>
      <c r="V6" s="16"/>
      <c r="W6" s="16"/>
      <c r="X6" s="16"/>
      <c r="Y6" s="16"/>
      <c r="Z6" s="16"/>
      <c r="AA6" s="16"/>
      <c r="AB6" s="16"/>
      <c r="AC6" s="16"/>
      <c r="AD6" s="16"/>
    </row>
    <row r="7" spans="1:32" ht="15" x14ac:dyDescent="0.25">
      <c r="A7" s="15"/>
      <c r="B7" s="17" t="s">
        <v>54</v>
      </c>
      <c r="C7" s="171" t="str">
        <f>IF(H3="","",H3)</f>
        <v/>
      </c>
      <c r="D7" s="172"/>
      <c r="E7" s="173">
        <f>SUM(Y31)</f>
        <v>0</v>
      </c>
      <c r="F7" s="174"/>
      <c r="G7" s="175"/>
      <c r="H7" s="20"/>
      <c r="I7" s="20"/>
      <c r="J7" s="20"/>
      <c r="K7" s="20"/>
      <c r="L7" s="20"/>
      <c r="M7" s="20"/>
      <c r="N7" s="20"/>
      <c r="O7" s="20"/>
      <c r="P7" s="16"/>
      <c r="Q7" s="16"/>
      <c r="R7" s="16"/>
      <c r="S7" s="16"/>
      <c r="T7" s="16"/>
      <c r="U7" s="16"/>
      <c r="V7" s="16"/>
      <c r="W7" s="16"/>
      <c r="X7" s="16"/>
      <c r="Y7" s="16"/>
      <c r="Z7" s="16"/>
      <c r="AA7" s="16"/>
      <c r="AB7" s="16"/>
      <c r="AC7" s="16"/>
      <c r="AD7" s="16"/>
    </row>
    <row r="8" spans="1:32" x14ac:dyDescent="0.2">
      <c r="A8" s="23"/>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32" s="25" customFormat="1" ht="29.25" customHeight="1" x14ac:dyDescent="0.2">
      <c r="A9" s="163" t="s">
        <v>33</v>
      </c>
      <c r="B9" s="163"/>
      <c r="C9" s="163" t="s">
        <v>37</v>
      </c>
      <c r="D9" s="163" t="s">
        <v>38</v>
      </c>
      <c r="E9" s="163"/>
      <c r="F9" s="163"/>
      <c r="G9" s="163"/>
      <c r="H9" s="163"/>
      <c r="I9" s="163"/>
      <c r="J9" s="176" t="s">
        <v>59</v>
      </c>
      <c r="K9" s="177"/>
      <c r="L9" s="177"/>
      <c r="M9" s="177"/>
      <c r="N9" s="177"/>
      <c r="O9" s="178"/>
      <c r="P9" s="163" t="s">
        <v>47</v>
      </c>
      <c r="Q9" s="163"/>
      <c r="R9" s="163"/>
      <c r="S9" s="163" t="s">
        <v>3</v>
      </c>
      <c r="T9" s="163" t="s">
        <v>9</v>
      </c>
      <c r="U9" s="163" t="s">
        <v>7</v>
      </c>
      <c r="V9" s="163" t="s">
        <v>17</v>
      </c>
      <c r="W9" s="163" t="s">
        <v>31</v>
      </c>
      <c r="X9" s="163" t="s">
        <v>5</v>
      </c>
      <c r="Y9" s="163" t="s">
        <v>32</v>
      </c>
      <c r="Z9" s="163" t="s">
        <v>8</v>
      </c>
      <c r="AA9" s="163" t="s">
        <v>18</v>
      </c>
      <c r="AB9" s="163" t="s">
        <v>4</v>
      </c>
      <c r="AC9" s="163" t="s">
        <v>0</v>
      </c>
      <c r="AD9" s="163" t="s">
        <v>44</v>
      </c>
    </row>
    <row r="10" spans="1:32" s="25" customFormat="1" ht="36" x14ac:dyDescent="0.2">
      <c r="A10" s="163"/>
      <c r="B10" s="163"/>
      <c r="C10" s="163"/>
      <c r="D10" s="47" t="s">
        <v>6</v>
      </c>
      <c r="E10" s="48" t="s">
        <v>36</v>
      </c>
      <c r="F10" s="48" t="s">
        <v>35</v>
      </c>
      <c r="G10" s="47" t="s">
        <v>39</v>
      </c>
      <c r="H10" s="71" t="s">
        <v>82</v>
      </c>
      <c r="I10" s="47" t="s">
        <v>40</v>
      </c>
      <c r="J10" s="47" t="s">
        <v>66</v>
      </c>
      <c r="K10" s="47" t="s">
        <v>34</v>
      </c>
      <c r="L10" s="47" t="s">
        <v>30</v>
      </c>
      <c r="M10" s="47" t="s">
        <v>67</v>
      </c>
      <c r="N10" s="47" t="s">
        <v>34</v>
      </c>
      <c r="O10" s="47" t="s">
        <v>30</v>
      </c>
      <c r="P10" s="47" t="s">
        <v>46</v>
      </c>
      <c r="Q10" s="47" t="s">
        <v>34</v>
      </c>
      <c r="R10" s="47" t="s">
        <v>30</v>
      </c>
      <c r="S10" s="163"/>
      <c r="T10" s="163"/>
      <c r="U10" s="163"/>
      <c r="V10" s="163"/>
      <c r="W10" s="163"/>
      <c r="X10" s="163"/>
      <c r="Y10" s="163"/>
      <c r="Z10" s="163"/>
      <c r="AA10" s="163"/>
      <c r="AB10" s="163"/>
      <c r="AC10" s="163"/>
      <c r="AD10" s="163"/>
    </row>
    <row r="11" spans="1:32" ht="18" customHeight="1" x14ac:dyDescent="0.2">
      <c r="A11" s="38">
        <v>1</v>
      </c>
      <c r="B11" s="39" t="str">
        <f>IF('Personal Contratado'!C7="","",'Personal Contratado'!C7)</f>
        <v/>
      </c>
      <c r="C11" s="39" t="str">
        <f>IF('Personal Contratado'!D7="","",'Personal Contratado'!D7)</f>
        <v/>
      </c>
      <c r="D11" s="40"/>
      <c r="E11" s="40"/>
      <c r="F11" s="40" t="str">
        <f t="shared" ref="F11:F18" si="0">IF(D11="","",SUM(D11-E11))</f>
        <v/>
      </c>
      <c r="G11" s="41">
        <v>0</v>
      </c>
      <c r="H11" s="41">
        <v>0</v>
      </c>
      <c r="I11" s="41">
        <v>0</v>
      </c>
      <c r="J11" s="41">
        <v>0</v>
      </c>
      <c r="K11" s="42">
        <v>0</v>
      </c>
      <c r="L11" s="43">
        <f>SUM(J11*K11)</f>
        <v>0</v>
      </c>
      <c r="M11" s="55">
        <v>0</v>
      </c>
      <c r="N11" s="42">
        <v>0</v>
      </c>
      <c r="O11" s="43">
        <f>SUM(M11*N11)</f>
        <v>0</v>
      </c>
      <c r="P11" s="41">
        <v>0</v>
      </c>
      <c r="Q11" s="42">
        <v>0</v>
      </c>
      <c r="R11" s="43">
        <f>SUM(P11*Q11)</f>
        <v>0</v>
      </c>
      <c r="S11" s="43">
        <f>SUM(L11++O11+R11)</f>
        <v>0</v>
      </c>
      <c r="T11" s="41">
        <v>0</v>
      </c>
      <c r="U11" s="41">
        <v>0</v>
      </c>
      <c r="V11" s="43">
        <f>G11+S11-T11-U11</f>
        <v>0</v>
      </c>
      <c r="W11" s="43">
        <f t="shared" ref="W11:W30" si="1">SUM(G11-H11-I11+L11-T11-U11)</f>
        <v>0</v>
      </c>
      <c r="X11" s="32">
        <v>0</v>
      </c>
      <c r="Y11" s="43">
        <f>+W11*X11</f>
        <v>0</v>
      </c>
      <c r="Z11" s="30">
        <v>0</v>
      </c>
      <c r="AA11" s="44"/>
      <c r="AB11" s="45"/>
      <c r="AC11" s="46"/>
      <c r="AD11" s="43">
        <f>SUM(V11-Y11)</f>
        <v>0</v>
      </c>
      <c r="AF11" s="52"/>
    </row>
    <row r="12" spans="1:32" ht="18" customHeight="1" x14ac:dyDescent="0.2">
      <c r="A12" s="27">
        <f t="shared" ref="A12:A30" si="2">SUM(A11+1)</f>
        <v>2</v>
      </c>
      <c r="B12" s="28" t="str">
        <f>IF('Personal Contratado'!C8="","",'Personal Contratado'!C8)</f>
        <v/>
      </c>
      <c r="C12" s="28" t="str">
        <f>IF('Personal Contratado'!D8="","",'Personal Contratado'!D8)</f>
        <v/>
      </c>
      <c r="D12" s="40"/>
      <c r="E12" s="29"/>
      <c r="F12" s="40" t="str">
        <f t="shared" si="0"/>
        <v/>
      </c>
      <c r="G12" s="41">
        <v>0</v>
      </c>
      <c r="H12" s="30">
        <v>0</v>
      </c>
      <c r="I12" s="30">
        <v>0</v>
      </c>
      <c r="J12" s="41">
        <v>0</v>
      </c>
      <c r="K12" s="42">
        <v>0</v>
      </c>
      <c r="L12" s="31">
        <f t="shared" ref="L12:L30" si="3">SUM(J12*K12)</f>
        <v>0</v>
      </c>
      <c r="M12" s="56">
        <v>0</v>
      </c>
      <c r="N12" s="42">
        <v>0</v>
      </c>
      <c r="O12" s="31">
        <f t="shared" ref="O12:O30" si="4">SUM(M12*N12)</f>
        <v>0</v>
      </c>
      <c r="P12" s="30">
        <v>0</v>
      </c>
      <c r="Q12" s="42">
        <v>0</v>
      </c>
      <c r="R12" s="31">
        <f t="shared" ref="R12:R30" si="5">SUM(P12*Q12)</f>
        <v>0</v>
      </c>
      <c r="S12" s="43">
        <f t="shared" ref="S12:S30" si="6">SUM(L12++O12+R12)</f>
        <v>0</v>
      </c>
      <c r="T12" s="30">
        <v>0</v>
      </c>
      <c r="U12" s="30">
        <v>0</v>
      </c>
      <c r="V12" s="31">
        <f t="shared" ref="V12:V30" si="7">G12+S12-T12-U12</f>
        <v>0</v>
      </c>
      <c r="W12" s="43">
        <f t="shared" si="1"/>
        <v>0</v>
      </c>
      <c r="X12" s="32">
        <v>0</v>
      </c>
      <c r="Y12" s="31">
        <f t="shared" ref="Y12:Y30" si="8">+W12*X12</f>
        <v>0</v>
      </c>
      <c r="Z12" s="30">
        <v>0</v>
      </c>
      <c r="AA12" s="33"/>
      <c r="AB12" s="34"/>
      <c r="AC12" s="35"/>
      <c r="AD12" s="43">
        <f t="shared" ref="AD12:AD30" si="9">SUM(V12-Y12)</f>
        <v>0</v>
      </c>
      <c r="AF12" s="52"/>
    </row>
    <row r="13" spans="1:32" ht="18" customHeight="1" x14ac:dyDescent="0.2">
      <c r="A13" s="27">
        <f t="shared" si="2"/>
        <v>3</v>
      </c>
      <c r="B13" s="28" t="str">
        <f>IF('Personal Contratado'!C9="","",'Personal Contratado'!C9)</f>
        <v/>
      </c>
      <c r="C13" s="28" t="str">
        <f>IF('Personal Contratado'!D9="","",'Personal Contratado'!D9)</f>
        <v/>
      </c>
      <c r="D13" s="40"/>
      <c r="E13" s="29"/>
      <c r="F13" s="40" t="str">
        <f t="shared" si="0"/>
        <v/>
      </c>
      <c r="G13" s="41">
        <v>0</v>
      </c>
      <c r="H13" s="30">
        <v>0</v>
      </c>
      <c r="I13" s="30">
        <v>0</v>
      </c>
      <c r="J13" s="41">
        <v>0</v>
      </c>
      <c r="K13" s="42">
        <v>0</v>
      </c>
      <c r="L13" s="31">
        <f t="shared" si="3"/>
        <v>0</v>
      </c>
      <c r="M13" s="56">
        <v>0</v>
      </c>
      <c r="N13" s="42">
        <v>0</v>
      </c>
      <c r="O13" s="31">
        <f t="shared" si="4"/>
        <v>0</v>
      </c>
      <c r="P13" s="30">
        <v>0</v>
      </c>
      <c r="Q13" s="42">
        <v>0</v>
      </c>
      <c r="R13" s="31">
        <f t="shared" si="5"/>
        <v>0</v>
      </c>
      <c r="S13" s="43">
        <f t="shared" si="6"/>
        <v>0</v>
      </c>
      <c r="T13" s="30">
        <v>0</v>
      </c>
      <c r="U13" s="30">
        <v>0</v>
      </c>
      <c r="V13" s="31">
        <f t="shared" si="7"/>
        <v>0</v>
      </c>
      <c r="W13" s="43">
        <f t="shared" si="1"/>
        <v>0</v>
      </c>
      <c r="X13" s="32">
        <v>0</v>
      </c>
      <c r="Y13" s="31">
        <f t="shared" si="8"/>
        <v>0</v>
      </c>
      <c r="Z13" s="30">
        <v>0</v>
      </c>
      <c r="AA13" s="33"/>
      <c r="AB13" s="34"/>
      <c r="AC13" s="35"/>
      <c r="AD13" s="43">
        <f t="shared" si="9"/>
        <v>0</v>
      </c>
      <c r="AF13" s="52"/>
    </row>
    <row r="14" spans="1:32" ht="18" customHeight="1" x14ac:dyDescent="0.2">
      <c r="A14" s="27">
        <f t="shared" si="2"/>
        <v>4</v>
      </c>
      <c r="B14" s="28" t="str">
        <f>IF('Personal Contratado'!C10="","",'Personal Contratado'!C10)</f>
        <v/>
      </c>
      <c r="C14" s="28" t="str">
        <f>IF('Personal Contratado'!D10="","",'Personal Contratado'!D10)</f>
        <v/>
      </c>
      <c r="D14" s="40"/>
      <c r="E14" s="29"/>
      <c r="F14" s="40" t="str">
        <f t="shared" si="0"/>
        <v/>
      </c>
      <c r="G14" s="41">
        <v>0</v>
      </c>
      <c r="H14" s="30">
        <v>0</v>
      </c>
      <c r="I14" s="30">
        <v>0</v>
      </c>
      <c r="J14" s="41">
        <v>0</v>
      </c>
      <c r="K14" s="42">
        <v>0</v>
      </c>
      <c r="L14" s="31">
        <f t="shared" si="3"/>
        <v>0</v>
      </c>
      <c r="M14" s="56">
        <v>0</v>
      </c>
      <c r="N14" s="42">
        <v>0</v>
      </c>
      <c r="O14" s="31">
        <f t="shared" si="4"/>
        <v>0</v>
      </c>
      <c r="P14" s="30">
        <v>0</v>
      </c>
      <c r="Q14" s="42">
        <v>0</v>
      </c>
      <c r="R14" s="31">
        <f t="shared" si="5"/>
        <v>0</v>
      </c>
      <c r="S14" s="43">
        <f t="shared" si="6"/>
        <v>0</v>
      </c>
      <c r="T14" s="30">
        <v>0</v>
      </c>
      <c r="U14" s="30">
        <v>0</v>
      </c>
      <c r="V14" s="31">
        <f t="shared" si="7"/>
        <v>0</v>
      </c>
      <c r="W14" s="43">
        <f t="shared" si="1"/>
        <v>0</v>
      </c>
      <c r="X14" s="32">
        <v>0</v>
      </c>
      <c r="Y14" s="31">
        <f t="shared" si="8"/>
        <v>0</v>
      </c>
      <c r="Z14" s="30">
        <v>0</v>
      </c>
      <c r="AA14" s="33"/>
      <c r="AB14" s="34"/>
      <c r="AC14" s="35"/>
      <c r="AD14" s="43">
        <f t="shared" si="9"/>
        <v>0</v>
      </c>
    </row>
    <row r="15" spans="1:32" ht="18" customHeight="1" x14ac:dyDescent="0.2">
      <c r="A15" s="27">
        <f t="shared" si="2"/>
        <v>5</v>
      </c>
      <c r="B15" s="28" t="str">
        <f>IF('Personal Contratado'!C11="","",'Personal Contratado'!C11)</f>
        <v/>
      </c>
      <c r="C15" s="28" t="str">
        <f>IF('Personal Contratado'!D11="","",'Personal Contratado'!D11)</f>
        <v/>
      </c>
      <c r="D15" s="40"/>
      <c r="E15" s="29"/>
      <c r="F15" s="40" t="str">
        <f t="shared" si="0"/>
        <v/>
      </c>
      <c r="G15" s="41">
        <v>0</v>
      </c>
      <c r="H15" s="30">
        <v>0</v>
      </c>
      <c r="I15" s="30">
        <v>0</v>
      </c>
      <c r="J15" s="41">
        <v>0</v>
      </c>
      <c r="K15" s="42">
        <v>0</v>
      </c>
      <c r="L15" s="31">
        <f t="shared" si="3"/>
        <v>0</v>
      </c>
      <c r="M15" s="56">
        <v>0</v>
      </c>
      <c r="N15" s="42">
        <v>0</v>
      </c>
      <c r="O15" s="31">
        <f t="shared" si="4"/>
        <v>0</v>
      </c>
      <c r="P15" s="30">
        <v>0</v>
      </c>
      <c r="Q15" s="42">
        <v>0</v>
      </c>
      <c r="R15" s="31">
        <f t="shared" si="5"/>
        <v>0</v>
      </c>
      <c r="S15" s="43">
        <f t="shared" si="6"/>
        <v>0</v>
      </c>
      <c r="T15" s="30">
        <v>0</v>
      </c>
      <c r="U15" s="30">
        <v>0</v>
      </c>
      <c r="V15" s="31">
        <f t="shared" si="7"/>
        <v>0</v>
      </c>
      <c r="W15" s="43">
        <f t="shared" si="1"/>
        <v>0</v>
      </c>
      <c r="X15" s="32">
        <v>0</v>
      </c>
      <c r="Y15" s="31">
        <f t="shared" si="8"/>
        <v>0</v>
      </c>
      <c r="Z15" s="30">
        <v>0</v>
      </c>
      <c r="AA15" s="33"/>
      <c r="AB15" s="34"/>
      <c r="AC15" s="35"/>
      <c r="AD15" s="43">
        <f t="shared" si="9"/>
        <v>0</v>
      </c>
    </row>
    <row r="16" spans="1:32" ht="18" customHeight="1" x14ac:dyDescent="0.2">
      <c r="A16" s="27">
        <f t="shared" si="2"/>
        <v>6</v>
      </c>
      <c r="B16" s="28" t="str">
        <f>IF('Personal Contratado'!C12="","",'Personal Contratado'!C12)</f>
        <v/>
      </c>
      <c r="C16" s="28" t="str">
        <f>IF('Personal Contratado'!D12="","",'Personal Contratado'!D12)</f>
        <v/>
      </c>
      <c r="D16" s="40"/>
      <c r="E16" s="29"/>
      <c r="F16" s="40" t="str">
        <f t="shared" si="0"/>
        <v/>
      </c>
      <c r="G16" s="41">
        <v>0</v>
      </c>
      <c r="H16" s="30">
        <v>0</v>
      </c>
      <c r="I16" s="30">
        <v>0</v>
      </c>
      <c r="J16" s="41">
        <v>0</v>
      </c>
      <c r="K16" s="42">
        <v>0</v>
      </c>
      <c r="L16" s="31">
        <f t="shared" si="3"/>
        <v>0</v>
      </c>
      <c r="M16" s="56">
        <v>0</v>
      </c>
      <c r="N16" s="42">
        <v>0</v>
      </c>
      <c r="O16" s="31">
        <f t="shared" si="4"/>
        <v>0</v>
      </c>
      <c r="P16" s="30">
        <v>0</v>
      </c>
      <c r="Q16" s="42">
        <v>0</v>
      </c>
      <c r="R16" s="31">
        <f t="shared" si="5"/>
        <v>0</v>
      </c>
      <c r="S16" s="43">
        <f t="shared" si="6"/>
        <v>0</v>
      </c>
      <c r="T16" s="30">
        <v>0</v>
      </c>
      <c r="U16" s="30">
        <v>0</v>
      </c>
      <c r="V16" s="37">
        <f t="shared" si="7"/>
        <v>0</v>
      </c>
      <c r="W16" s="43">
        <f t="shared" si="1"/>
        <v>0</v>
      </c>
      <c r="X16" s="32">
        <v>0</v>
      </c>
      <c r="Y16" s="31">
        <f t="shared" si="8"/>
        <v>0</v>
      </c>
      <c r="Z16" s="30">
        <v>0</v>
      </c>
      <c r="AA16" s="33"/>
      <c r="AB16" s="34"/>
      <c r="AC16" s="35"/>
      <c r="AD16" s="43">
        <f t="shared" si="9"/>
        <v>0</v>
      </c>
    </row>
    <row r="17" spans="1:30" ht="18" customHeight="1" x14ac:dyDescent="0.2">
      <c r="A17" s="27">
        <f t="shared" si="2"/>
        <v>7</v>
      </c>
      <c r="B17" s="28" t="str">
        <f>IF('Personal Contratado'!C13="","",'Personal Contratado'!C13)</f>
        <v/>
      </c>
      <c r="C17" s="28" t="str">
        <f>IF('Personal Contratado'!D13="","",'Personal Contratado'!D13)</f>
        <v/>
      </c>
      <c r="D17" s="40"/>
      <c r="E17" s="29"/>
      <c r="F17" s="40" t="str">
        <f t="shared" si="0"/>
        <v/>
      </c>
      <c r="G17" s="41">
        <v>0</v>
      </c>
      <c r="H17" s="30">
        <v>0</v>
      </c>
      <c r="I17" s="30">
        <v>0</v>
      </c>
      <c r="J17" s="41">
        <v>0</v>
      </c>
      <c r="K17" s="42">
        <v>0</v>
      </c>
      <c r="L17" s="31">
        <f t="shared" si="3"/>
        <v>0</v>
      </c>
      <c r="M17" s="56">
        <v>0</v>
      </c>
      <c r="N17" s="42">
        <v>0</v>
      </c>
      <c r="O17" s="31">
        <f t="shared" si="4"/>
        <v>0</v>
      </c>
      <c r="P17" s="30">
        <v>0</v>
      </c>
      <c r="Q17" s="42">
        <v>0</v>
      </c>
      <c r="R17" s="31">
        <f t="shared" si="5"/>
        <v>0</v>
      </c>
      <c r="S17" s="43">
        <f t="shared" si="6"/>
        <v>0</v>
      </c>
      <c r="T17" s="30">
        <v>0</v>
      </c>
      <c r="U17" s="30">
        <v>0</v>
      </c>
      <c r="V17" s="37">
        <f t="shared" si="7"/>
        <v>0</v>
      </c>
      <c r="W17" s="43">
        <f t="shared" si="1"/>
        <v>0</v>
      </c>
      <c r="X17" s="32">
        <v>0</v>
      </c>
      <c r="Y17" s="31">
        <f t="shared" si="8"/>
        <v>0</v>
      </c>
      <c r="Z17" s="30">
        <v>0</v>
      </c>
      <c r="AA17" s="33"/>
      <c r="AB17" s="34"/>
      <c r="AC17" s="35"/>
      <c r="AD17" s="43">
        <f t="shared" si="9"/>
        <v>0</v>
      </c>
    </row>
    <row r="18" spans="1:30" ht="18" customHeight="1" x14ac:dyDescent="0.2">
      <c r="A18" s="27">
        <f t="shared" si="2"/>
        <v>8</v>
      </c>
      <c r="B18" s="28" t="str">
        <f>IF('Personal Contratado'!C14="","",'Personal Contratado'!C14)</f>
        <v/>
      </c>
      <c r="C18" s="28" t="str">
        <f>IF('Personal Contratado'!D14="","",'Personal Contratado'!D14)</f>
        <v/>
      </c>
      <c r="D18" s="40"/>
      <c r="E18" s="29"/>
      <c r="F18" s="40" t="str">
        <f t="shared" si="0"/>
        <v/>
      </c>
      <c r="G18" s="41">
        <v>0</v>
      </c>
      <c r="H18" s="30">
        <v>0</v>
      </c>
      <c r="I18" s="30">
        <v>0</v>
      </c>
      <c r="J18" s="41">
        <v>0</v>
      </c>
      <c r="K18" s="42">
        <v>0</v>
      </c>
      <c r="L18" s="31">
        <f t="shared" si="3"/>
        <v>0</v>
      </c>
      <c r="M18" s="56">
        <v>0</v>
      </c>
      <c r="N18" s="42">
        <v>0</v>
      </c>
      <c r="O18" s="31">
        <f t="shared" si="4"/>
        <v>0</v>
      </c>
      <c r="P18" s="30">
        <v>0</v>
      </c>
      <c r="Q18" s="42">
        <v>0</v>
      </c>
      <c r="R18" s="31">
        <f t="shared" si="5"/>
        <v>0</v>
      </c>
      <c r="S18" s="43">
        <f t="shared" si="6"/>
        <v>0</v>
      </c>
      <c r="T18" s="30">
        <v>0</v>
      </c>
      <c r="U18" s="30">
        <v>0</v>
      </c>
      <c r="V18" s="37">
        <f t="shared" si="7"/>
        <v>0</v>
      </c>
      <c r="W18" s="43">
        <f t="shared" si="1"/>
        <v>0</v>
      </c>
      <c r="X18" s="32">
        <v>0</v>
      </c>
      <c r="Y18" s="31">
        <f t="shared" si="8"/>
        <v>0</v>
      </c>
      <c r="Z18" s="30">
        <v>0</v>
      </c>
      <c r="AA18" s="33"/>
      <c r="AB18" s="34"/>
      <c r="AC18" s="35"/>
      <c r="AD18" s="43">
        <f t="shared" si="9"/>
        <v>0</v>
      </c>
    </row>
    <row r="19" spans="1:30" ht="18" customHeight="1" x14ac:dyDescent="0.2">
      <c r="A19" s="27">
        <f t="shared" si="2"/>
        <v>9</v>
      </c>
      <c r="B19" s="28" t="str">
        <f>IF('Personal Contratado'!C15="","",'Personal Contratado'!C15)</f>
        <v/>
      </c>
      <c r="C19" s="28" t="str">
        <f>IF('Personal Contratado'!D15="","",'Personal Contratado'!D15)</f>
        <v/>
      </c>
      <c r="D19" s="40"/>
      <c r="E19" s="29"/>
      <c r="F19" s="40" t="str">
        <f t="shared" ref="F19:F21" si="10">IF(D19="","",SUM(D19-E19))</f>
        <v/>
      </c>
      <c r="G19" s="41">
        <v>0</v>
      </c>
      <c r="H19" s="30">
        <v>0</v>
      </c>
      <c r="I19" s="30">
        <v>0</v>
      </c>
      <c r="J19" s="41">
        <v>0</v>
      </c>
      <c r="K19" s="42">
        <v>0</v>
      </c>
      <c r="L19" s="31">
        <f t="shared" si="3"/>
        <v>0</v>
      </c>
      <c r="M19" s="56">
        <v>0</v>
      </c>
      <c r="N19" s="42">
        <v>0</v>
      </c>
      <c r="O19" s="31">
        <f t="shared" si="4"/>
        <v>0</v>
      </c>
      <c r="P19" s="30">
        <v>0</v>
      </c>
      <c r="Q19" s="42">
        <v>0</v>
      </c>
      <c r="R19" s="31">
        <f t="shared" si="5"/>
        <v>0</v>
      </c>
      <c r="S19" s="43">
        <f t="shared" si="6"/>
        <v>0</v>
      </c>
      <c r="T19" s="30">
        <v>0</v>
      </c>
      <c r="U19" s="30">
        <v>0</v>
      </c>
      <c r="V19" s="37">
        <f t="shared" si="7"/>
        <v>0</v>
      </c>
      <c r="W19" s="43">
        <f t="shared" si="1"/>
        <v>0</v>
      </c>
      <c r="X19" s="32">
        <v>0</v>
      </c>
      <c r="Y19" s="31">
        <f t="shared" si="8"/>
        <v>0</v>
      </c>
      <c r="Z19" s="30">
        <v>0</v>
      </c>
      <c r="AA19" s="33"/>
      <c r="AB19" s="34"/>
      <c r="AC19" s="35"/>
      <c r="AD19" s="43">
        <f t="shared" si="9"/>
        <v>0</v>
      </c>
    </row>
    <row r="20" spans="1:30" ht="18" customHeight="1" x14ac:dyDescent="0.2">
      <c r="A20" s="27">
        <f t="shared" si="2"/>
        <v>10</v>
      </c>
      <c r="B20" s="28" t="str">
        <f>IF('Personal Contratado'!C16="","",'Personal Contratado'!C16)</f>
        <v/>
      </c>
      <c r="C20" s="28" t="str">
        <f>IF('Personal Contratado'!D16="","",'Personal Contratado'!D16)</f>
        <v/>
      </c>
      <c r="D20" s="40"/>
      <c r="E20" s="29"/>
      <c r="F20" s="40" t="str">
        <f t="shared" si="10"/>
        <v/>
      </c>
      <c r="G20" s="41">
        <v>0</v>
      </c>
      <c r="H20" s="30">
        <v>0</v>
      </c>
      <c r="I20" s="30">
        <v>0</v>
      </c>
      <c r="J20" s="41">
        <v>0</v>
      </c>
      <c r="K20" s="42">
        <v>0</v>
      </c>
      <c r="L20" s="31">
        <f t="shared" si="3"/>
        <v>0</v>
      </c>
      <c r="M20" s="56">
        <v>0</v>
      </c>
      <c r="N20" s="42">
        <v>0</v>
      </c>
      <c r="O20" s="31">
        <f t="shared" si="4"/>
        <v>0</v>
      </c>
      <c r="P20" s="30">
        <v>0</v>
      </c>
      <c r="Q20" s="42">
        <v>0</v>
      </c>
      <c r="R20" s="31">
        <f t="shared" si="5"/>
        <v>0</v>
      </c>
      <c r="S20" s="43">
        <f t="shared" si="6"/>
        <v>0</v>
      </c>
      <c r="T20" s="30">
        <v>0</v>
      </c>
      <c r="U20" s="30">
        <v>0</v>
      </c>
      <c r="V20" s="37">
        <f t="shared" si="7"/>
        <v>0</v>
      </c>
      <c r="W20" s="43">
        <f t="shared" si="1"/>
        <v>0</v>
      </c>
      <c r="X20" s="32">
        <v>0</v>
      </c>
      <c r="Y20" s="31">
        <f t="shared" si="8"/>
        <v>0</v>
      </c>
      <c r="Z20" s="30">
        <v>0</v>
      </c>
      <c r="AA20" s="33"/>
      <c r="AB20" s="34"/>
      <c r="AC20" s="35"/>
      <c r="AD20" s="43">
        <f t="shared" si="9"/>
        <v>0</v>
      </c>
    </row>
    <row r="21" spans="1:30" ht="18" customHeight="1" x14ac:dyDescent="0.2">
      <c r="A21" s="27">
        <f t="shared" si="2"/>
        <v>11</v>
      </c>
      <c r="B21" s="28" t="str">
        <f>IF('Personal Contratado'!C17="","",'Personal Contratado'!C17)</f>
        <v/>
      </c>
      <c r="C21" s="28" t="str">
        <f>IF('Personal Contratado'!D17="","",'Personal Contratado'!D17)</f>
        <v/>
      </c>
      <c r="D21" s="40"/>
      <c r="E21" s="29"/>
      <c r="F21" s="40" t="str">
        <f t="shared" si="10"/>
        <v/>
      </c>
      <c r="G21" s="41">
        <v>0</v>
      </c>
      <c r="H21" s="30">
        <v>0</v>
      </c>
      <c r="I21" s="30">
        <v>0</v>
      </c>
      <c r="J21" s="41">
        <v>0</v>
      </c>
      <c r="K21" s="42">
        <v>0</v>
      </c>
      <c r="L21" s="31">
        <f t="shared" si="3"/>
        <v>0</v>
      </c>
      <c r="M21" s="56">
        <v>0</v>
      </c>
      <c r="N21" s="42">
        <v>0</v>
      </c>
      <c r="O21" s="31">
        <f t="shared" si="4"/>
        <v>0</v>
      </c>
      <c r="P21" s="30">
        <v>0</v>
      </c>
      <c r="Q21" s="42">
        <v>0</v>
      </c>
      <c r="R21" s="31">
        <f t="shared" si="5"/>
        <v>0</v>
      </c>
      <c r="S21" s="43">
        <f t="shared" si="6"/>
        <v>0</v>
      </c>
      <c r="T21" s="30">
        <v>0</v>
      </c>
      <c r="U21" s="30">
        <v>0</v>
      </c>
      <c r="V21" s="37">
        <f t="shared" si="7"/>
        <v>0</v>
      </c>
      <c r="W21" s="43">
        <f t="shared" si="1"/>
        <v>0</v>
      </c>
      <c r="X21" s="32">
        <v>0</v>
      </c>
      <c r="Y21" s="31">
        <f t="shared" si="8"/>
        <v>0</v>
      </c>
      <c r="Z21" s="30">
        <v>0</v>
      </c>
      <c r="AA21" s="33"/>
      <c r="AB21" s="34"/>
      <c r="AC21" s="35"/>
      <c r="AD21" s="43">
        <f t="shared" si="9"/>
        <v>0</v>
      </c>
    </row>
    <row r="22" spans="1:30" ht="18" customHeight="1" x14ac:dyDescent="0.2">
      <c r="A22" s="27">
        <f t="shared" si="2"/>
        <v>12</v>
      </c>
      <c r="B22" s="28" t="str">
        <f>IF('Personal Contratado'!C18="","",'Personal Contratado'!C18)</f>
        <v/>
      </c>
      <c r="C22" s="28" t="str">
        <f>IF('Personal Contratado'!D18="","",'Personal Contratado'!D18)</f>
        <v/>
      </c>
      <c r="D22" s="40"/>
      <c r="E22" s="29"/>
      <c r="F22" s="40" t="str">
        <f t="shared" ref="F22:F30" si="11">IF(D22="","",SUM(D22-E22))</f>
        <v/>
      </c>
      <c r="G22" s="41">
        <v>0</v>
      </c>
      <c r="H22" s="30">
        <v>0</v>
      </c>
      <c r="I22" s="30">
        <v>0</v>
      </c>
      <c r="J22" s="41">
        <v>0</v>
      </c>
      <c r="K22" s="42">
        <v>0</v>
      </c>
      <c r="L22" s="31">
        <f t="shared" si="3"/>
        <v>0</v>
      </c>
      <c r="M22" s="56">
        <v>0</v>
      </c>
      <c r="N22" s="42">
        <v>0</v>
      </c>
      <c r="O22" s="31">
        <f t="shared" si="4"/>
        <v>0</v>
      </c>
      <c r="P22" s="30">
        <v>0</v>
      </c>
      <c r="Q22" s="42">
        <v>0</v>
      </c>
      <c r="R22" s="31">
        <f t="shared" si="5"/>
        <v>0</v>
      </c>
      <c r="S22" s="43">
        <f t="shared" si="6"/>
        <v>0</v>
      </c>
      <c r="T22" s="30">
        <v>0</v>
      </c>
      <c r="U22" s="30">
        <v>0</v>
      </c>
      <c r="V22" s="37">
        <f t="shared" si="7"/>
        <v>0</v>
      </c>
      <c r="W22" s="43">
        <f t="shared" si="1"/>
        <v>0</v>
      </c>
      <c r="X22" s="32">
        <v>0</v>
      </c>
      <c r="Y22" s="31">
        <f t="shared" si="8"/>
        <v>0</v>
      </c>
      <c r="Z22" s="30">
        <v>0</v>
      </c>
      <c r="AA22" s="33"/>
      <c r="AB22" s="34"/>
      <c r="AC22" s="35"/>
      <c r="AD22" s="43">
        <f t="shared" si="9"/>
        <v>0</v>
      </c>
    </row>
    <row r="23" spans="1:30" ht="18" customHeight="1" x14ac:dyDescent="0.2">
      <c r="A23" s="27">
        <f t="shared" si="2"/>
        <v>13</v>
      </c>
      <c r="B23" s="28" t="str">
        <f>IF('Personal Contratado'!C19="","",'Personal Contratado'!C19)</f>
        <v/>
      </c>
      <c r="C23" s="28" t="str">
        <f>IF('Personal Contratado'!D19="","",'Personal Contratado'!D19)</f>
        <v/>
      </c>
      <c r="D23" s="40"/>
      <c r="E23" s="29"/>
      <c r="F23" s="40" t="str">
        <f t="shared" si="11"/>
        <v/>
      </c>
      <c r="G23" s="41">
        <v>0</v>
      </c>
      <c r="H23" s="30">
        <v>0</v>
      </c>
      <c r="I23" s="30">
        <v>0</v>
      </c>
      <c r="J23" s="41">
        <v>0</v>
      </c>
      <c r="K23" s="42">
        <v>0</v>
      </c>
      <c r="L23" s="31">
        <f t="shared" si="3"/>
        <v>0</v>
      </c>
      <c r="M23" s="56">
        <v>0</v>
      </c>
      <c r="N23" s="42">
        <v>0</v>
      </c>
      <c r="O23" s="31">
        <f t="shared" si="4"/>
        <v>0</v>
      </c>
      <c r="P23" s="30">
        <v>0</v>
      </c>
      <c r="Q23" s="42">
        <v>0</v>
      </c>
      <c r="R23" s="31">
        <f t="shared" si="5"/>
        <v>0</v>
      </c>
      <c r="S23" s="43">
        <f t="shared" si="6"/>
        <v>0</v>
      </c>
      <c r="T23" s="30">
        <v>0</v>
      </c>
      <c r="U23" s="30">
        <v>0</v>
      </c>
      <c r="V23" s="31">
        <f t="shared" si="7"/>
        <v>0</v>
      </c>
      <c r="W23" s="43">
        <f t="shared" si="1"/>
        <v>0</v>
      </c>
      <c r="X23" s="32">
        <v>0</v>
      </c>
      <c r="Y23" s="31">
        <f t="shared" si="8"/>
        <v>0</v>
      </c>
      <c r="Z23" s="30">
        <v>0</v>
      </c>
      <c r="AA23" s="33"/>
      <c r="AB23" s="34"/>
      <c r="AC23" s="35"/>
      <c r="AD23" s="43">
        <f t="shared" si="9"/>
        <v>0</v>
      </c>
    </row>
    <row r="24" spans="1:30" ht="18" customHeight="1" x14ac:dyDescent="0.2">
      <c r="A24" s="27">
        <f t="shared" si="2"/>
        <v>14</v>
      </c>
      <c r="B24" s="28" t="str">
        <f>IF('Personal Contratado'!C20="","",'Personal Contratado'!C20)</f>
        <v/>
      </c>
      <c r="C24" s="28" t="str">
        <f>IF('Personal Contratado'!D20="","",'Personal Contratado'!D20)</f>
        <v/>
      </c>
      <c r="D24" s="40"/>
      <c r="E24" s="29"/>
      <c r="F24" s="40" t="str">
        <f t="shared" si="11"/>
        <v/>
      </c>
      <c r="G24" s="41">
        <v>0</v>
      </c>
      <c r="H24" s="30">
        <v>0</v>
      </c>
      <c r="I24" s="30">
        <v>0</v>
      </c>
      <c r="J24" s="41">
        <v>0</v>
      </c>
      <c r="K24" s="42">
        <v>0</v>
      </c>
      <c r="L24" s="31">
        <f t="shared" si="3"/>
        <v>0</v>
      </c>
      <c r="M24" s="56">
        <v>0</v>
      </c>
      <c r="N24" s="42">
        <v>0</v>
      </c>
      <c r="O24" s="31">
        <f t="shared" si="4"/>
        <v>0</v>
      </c>
      <c r="P24" s="30">
        <v>0</v>
      </c>
      <c r="Q24" s="42">
        <v>0</v>
      </c>
      <c r="R24" s="31">
        <f t="shared" si="5"/>
        <v>0</v>
      </c>
      <c r="S24" s="43">
        <f t="shared" si="6"/>
        <v>0</v>
      </c>
      <c r="T24" s="30">
        <v>0</v>
      </c>
      <c r="U24" s="30">
        <v>0</v>
      </c>
      <c r="V24" s="31">
        <f t="shared" si="7"/>
        <v>0</v>
      </c>
      <c r="W24" s="43">
        <f t="shared" si="1"/>
        <v>0</v>
      </c>
      <c r="X24" s="32">
        <v>0</v>
      </c>
      <c r="Y24" s="31">
        <f t="shared" si="8"/>
        <v>0</v>
      </c>
      <c r="Z24" s="30">
        <v>0</v>
      </c>
      <c r="AA24" s="33"/>
      <c r="AB24" s="34"/>
      <c r="AC24" s="35"/>
      <c r="AD24" s="43">
        <f t="shared" si="9"/>
        <v>0</v>
      </c>
    </row>
    <row r="25" spans="1:30" ht="18" customHeight="1" x14ac:dyDescent="0.2">
      <c r="A25" s="27">
        <f t="shared" si="2"/>
        <v>15</v>
      </c>
      <c r="B25" s="28" t="str">
        <f>IF('Personal Contratado'!C21="","",'Personal Contratado'!C21)</f>
        <v/>
      </c>
      <c r="C25" s="28" t="str">
        <f>IF('Personal Contratado'!D21="","",'Personal Contratado'!D21)</f>
        <v/>
      </c>
      <c r="D25" s="40"/>
      <c r="E25" s="29"/>
      <c r="F25" s="40" t="str">
        <f t="shared" si="11"/>
        <v/>
      </c>
      <c r="G25" s="41">
        <v>0</v>
      </c>
      <c r="H25" s="30">
        <v>0</v>
      </c>
      <c r="I25" s="30">
        <v>0</v>
      </c>
      <c r="J25" s="41">
        <v>0</v>
      </c>
      <c r="K25" s="42">
        <v>0</v>
      </c>
      <c r="L25" s="31">
        <f t="shared" si="3"/>
        <v>0</v>
      </c>
      <c r="M25" s="56">
        <v>0</v>
      </c>
      <c r="N25" s="42">
        <v>0</v>
      </c>
      <c r="O25" s="31">
        <f t="shared" si="4"/>
        <v>0</v>
      </c>
      <c r="P25" s="30">
        <v>0</v>
      </c>
      <c r="Q25" s="42">
        <v>0</v>
      </c>
      <c r="R25" s="31">
        <f t="shared" si="5"/>
        <v>0</v>
      </c>
      <c r="S25" s="43">
        <f t="shared" si="6"/>
        <v>0</v>
      </c>
      <c r="T25" s="30">
        <v>0</v>
      </c>
      <c r="U25" s="30">
        <v>0</v>
      </c>
      <c r="V25" s="31">
        <f t="shared" si="7"/>
        <v>0</v>
      </c>
      <c r="W25" s="43">
        <f t="shared" si="1"/>
        <v>0</v>
      </c>
      <c r="X25" s="32">
        <v>0</v>
      </c>
      <c r="Y25" s="31">
        <f t="shared" si="8"/>
        <v>0</v>
      </c>
      <c r="Z25" s="30">
        <v>0</v>
      </c>
      <c r="AA25" s="33"/>
      <c r="AB25" s="34"/>
      <c r="AC25" s="35"/>
      <c r="AD25" s="43">
        <f t="shared" si="9"/>
        <v>0</v>
      </c>
    </row>
    <row r="26" spans="1:30" ht="18" customHeight="1" x14ac:dyDescent="0.2">
      <c r="A26" s="27">
        <f t="shared" si="2"/>
        <v>16</v>
      </c>
      <c r="B26" s="28" t="str">
        <f>IF('Personal Contratado'!C22="","",'Personal Contratado'!C22)</f>
        <v/>
      </c>
      <c r="C26" s="28" t="str">
        <f>IF('Personal Contratado'!D22="","",'Personal Contratado'!D22)</f>
        <v/>
      </c>
      <c r="D26" s="40"/>
      <c r="E26" s="29"/>
      <c r="F26" s="40" t="str">
        <f t="shared" si="11"/>
        <v/>
      </c>
      <c r="G26" s="41">
        <v>0</v>
      </c>
      <c r="H26" s="30">
        <v>0</v>
      </c>
      <c r="I26" s="30">
        <v>0</v>
      </c>
      <c r="J26" s="41">
        <v>0</v>
      </c>
      <c r="K26" s="42">
        <v>0</v>
      </c>
      <c r="L26" s="31">
        <f t="shared" si="3"/>
        <v>0</v>
      </c>
      <c r="M26" s="56">
        <v>0</v>
      </c>
      <c r="N26" s="42">
        <v>0</v>
      </c>
      <c r="O26" s="31">
        <f t="shared" si="4"/>
        <v>0</v>
      </c>
      <c r="P26" s="30">
        <v>0</v>
      </c>
      <c r="Q26" s="42">
        <v>0</v>
      </c>
      <c r="R26" s="31">
        <f t="shared" si="5"/>
        <v>0</v>
      </c>
      <c r="S26" s="43">
        <f t="shared" si="6"/>
        <v>0</v>
      </c>
      <c r="T26" s="30">
        <v>0</v>
      </c>
      <c r="U26" s="30">
        <v>0</v>
      </c>
      <c r="V26" s="31">
        <f t="shared" si="7"/>
        <v>0</v>
      </c>
      <c r="W26" s="43">
        <f t="shared" si="1"/>
        <v>0</v>
      </c>
      <c r="X26" s="32">
        <v>0</v>
      </c>
      <c r="Y26" s="31">
        <f t="shared" si="8"/>
        <v>0</v>
      </c>
      <c r="Z26" s="30">
        <v>0</v>
      </c>
      <c r="AA26" s="33"/>
      <c r="AB26" s="36"/>
      <c r="AC26" s="35"/>
      <c r="AD26" s="43">
        <f t="shared" si="9"/>
        <v>0</v>
      </c>
    </row>
    <row r="27" spans="1:30" ht="18" customHeight="1" x14ac:dyDescent="0.2">
      <c r="A27" s="27">
        <f t="shared" si="2"/>
        <v>17</v>
      </c>
      <c r="B27" s="28" t="str">
        <f>IF('Personal Contratado'!C23="","",'Personal Contratado'!C23)</f>
        <v/>
      </c>
      <c r="C27" s="28" t="str">
        <f>IF('Personal Contratado'!D23="","",'Personal Contratado'!D23)</f>
        <v/>
      </c>
      <c r="D27" s="40"/>
      <c r="E27" s="29"/>
      <c r="F27" s="40" t="str">
        <f t="shared" si="11"/>
        <v/>
      </c>
      <c r="G27" s="41">
        <v>0</v>
      </c>
      <c r="H27" s="30">
        <v>0</v>
      </c>
      <c r="I27" s="30">
        <v>0</v>
      </c>
      <c r="J27" s="41">
        <v>0</v>
      </c>
      <c r="K27" s="42">
        <v>0</v>
      </c>
      <c r="L27" s="31">
        <f t="shared" si="3"/>
        <v>0</v>
      </c>
      <c r="M27" s="56">
        <v>0</v>
      </c>
      <c r="N27" s="42">
        <v>0</v>
      </c>
      <c r="O27" s="31">
        <f t="shared" si="4"/>
        <v>0</v>
      </c>
      <c r="P27" s="30">
        <v>0</v>
      </c>
      <c r="Q27" s="42">
        <v>0</v>
      </c>
      <c r="R27" s="31">
        <f t="shared" si="5"/>
        <v>0</v>
      </c>
      <c r="S27" s="43">
        <f t="shared" si="6"/>
        <v>0</v>
      </c>
      <c r="T27" s="30">
        <v>0</v>
      </c>
      <c r="U27" s="30">
        <v>0</v>
      </c>
      <c r="V27" s="37">
        <f t="shared" si="7"/>
        <v>0</v>
      </c>
      <c r="W27" s="43">
        <f t="shared" si="1"/>
        <v>0</v>
      </c>
      <c r="X27" s="32">
        <v>0</v>
      </c>
      <c r="Y27" s="31">
        <f t="shared" si="8"/>
        <v>0</v>
      </c>
      <c r="Z27" s="30">
        <v>0</v>
      </c>
      <c r="AA27" s="33"/>
      <c r="AB27" s="34"/>
      <c r="AC27" s="35"/>
      <c r="AD27" s="43">
        <f t="shared" si="9"/>
        <v>0</v>
      </c>
    </row>
    <row r="28" spans="1:30" ht="18" customHeight="1" x14ac:dyDescent="0.2">
      <c r="A28" s="27">
        <f t="shared" si="2"/>
        <v>18</v>
      </c>
      <c r="B28" s="28" t="str">
        <f>IF('Personal Contratado'!C24="","",'Personal Contratado'!C24)</f>
        <v/>
      </c>
      <c r="C28" s="28" t="str">
        <f>IF('Personal Contratado'!D24="","",'Personal Contratado'!D24)</f>
        <v/>
      </c>
      <c r="D28" s="40"/>
      <c r="E28" s="29"/>
      <c r="F28" s="40" t="str">
        <f t="shared" si="11"/>
        <v/>
      </c>
      <c r="G28" s="41">
        <v>0</v>
      </c>
      <c r="H28" s="30">
        <v>0</v>
      </c>
      <c r="I28" s="30">
        <v>0</v>
      </c>
      <c r="J28" s="41">
        <v>0</v>
      </c>
      <c r="K28" s="42">
        <v>0</v>
      </c>
      <c r="L28" s="31">
        <f t="shared" si="3"/>
        <v>0</v>
      </c>
      <c r="M28" s="56">
        <v>0</v>
      </c>
      <c r="N28" s="42">
        <v>0</v>
      </c>
      <c r="O28" s="31">
        <f t="shared" si="4"/>
        <v>0</v>
      </c>
      <c r="P28" s="30">
        <v>0</v>
      </c>
      <c r="Q28" s="42">
        <v>0</v>
      </c>
      <c r="R28" s="31">
        <f t="shared" si="5"/>
        <v>0</v>
      </c>
      <c r="S28" s="43">
        <f t="shared" si="6"/>
        <v>0</v>
      </c>
      <c r="T28" s="30">
        <v>0</v>
      </c>
      <c r="U28" s="30">
        <v>0</v>
      </c>
      <c r="V28" s="37">
        <f t="shared" si="7"/>
        <v>0</v>
      </c>
      <c r="W28" s="43">
        <f t="shared" si="1"/>
        <v>0</v>
      </c>
      <c r="X28" s="32">
        <v>0</v>
      </c>
      <c r="Y28" s="31">
        <f t="shared" si="8"/>
        <v>0</v>
      </c>
      <c r="Z28" s="30">
        <v>0</v>
      </c>
      <c r="AA28" s="33"/>
      <c r="AB28" s="34"/>
      <c r="AC28" s="35"/>
      <c r="AD28" s="43">
        <f t="shared" si="9"/>
        <v>0</v>
      </c>
    </row>
    <row r="29" spans="1:30" ht="18" customHeight="1" x14ac:dyDescent="0.2">
      <c r="A29" s="27">
        <f t="shared" si="2"/>
        <v>19</v>
      </c>
      <c r="B29" s="28" t="str">
        <f>IF('Personal Contratado'!C25="","",'Personal Contratado'!C25)</f>
        <v/>
      </c>
      <c r="C29" s="28" t="str">
        <f>IF('Personal Contratado'!D25="","",'Personal Contratado'!D25)</f>
        <v/>
      </c>
      <c r="D29" s="40"/>
      <c r="E29" s="29"/>
      <c r="F29" s="40" t="str">
        <f t="shared" si="11"/>
        <v/>
      </c>
      <c r="G29" s="41">
        <v>0</v>
      </c>
      <c r="H29" s="30">
        <v>0</v>
      </c>
      <c r="I29" s="30">
        <v>0</v>
      </c>
      <c r="J29" s="41">
        <v>0</v>
      </c>
      <c r="K29" s="42">
        <v>0</v>
      </c>
      <c r="L29" s="31">
        <f t="shared" si="3"/>
        <v>0</v>
      </c>
      <c r="M29" s="56">
        <v>0</v>
      </c>
      <c r="N29" s="42">
        <v>0</v>
      </c>
      <c r="O29" s="31">
        <f t="shared" si="4"/>
        <v>0</v>
      </c>
      <c r="P29" s="30">
        <v>0</v>
      </c>
      <c r="Q29" s="42">
        <v>0</v>
      </c>
      <c r="R29" s="31">
        <f t="shared" si="5"/>
        <v>0</v>
      </c>
      <c r="S29" s="43">
        <f t="shared" si="6"/>
        <v>0</v>
      </c>
      <c r="T29" s="30">
        <v>0</v>
      </c>
      <c r="U29" s="30">
        <v>0</v>
      </c>
      <c r="V29" s="37">
        <f t="shared" si="7"/>
        <v>0</v>
      </c>
      <c r="W29" s="43">
        <f t="shared" si="1"/>
        <v>0</v>
      </c>
      <c r="X29" s="32">
        <v>0</v>
      </c>
      <c r="Y29" s="31">
        <f t="shared" si="8"/>
        <v>0</v>
      </c>
      <c r="Z29" s="30">
        <v>0</v>
      </c>
      <c r="AA29" s="33"/>
      <c r="AB29" s="34"/>
      <c r="AC29" s="35"/>
      <c r="AD29" s="43">
        <f t="shared" si="9"/>
        <v>0</v>
      </c>
    </row>
    <row r="30" spans="1:30" ht="18" customHeight="1" x14ac:dyDescent="0.2">
      <c r="A30" s="27">
        <f t="shared" si="2"/>
        <v>20</v>
      </c>
      <c r="B30" s="28" t="str">
        <f>IF('Personal Contratado'!C26="","",'Personal Contratado'!C26)</f>
        <v/>
      </c>
      <c r="C30" s="28" t="str">
        <f>IF('Personal Contratado'!D26="","",'Personal Contratado'!D26)</f>
        <v/>
      </c>
      <c r="D30" s="40"/>
      <c r="E30" s="29"/>
      <c r="F30" s="40" t="str">
        <f t="shared" si="11"/>
        <v/>
      </c>
      <c r="G30" s="41">
        <v>0</v>
      </c>
      <c r="H30" s="30">
        <v>0</v>
      </c>
      <c r="I30" s="30">
        <v>0</v>
      </c>
      <c r="J30" s="41">
        <v>0</v>
      </c>
      <c r="K30" s="42">
        <v>0</v>
      </c>
      <c r="L30" s="31">
        <f t="shared" si="3"/>
        <v>0</v>
      </c>
      <c r="M30" s="56">
        <v>0</v>
      </c>
      <c r="N30" s="42">
        <v>0</v>
      </c>
      <c r="O30" s="31">
        <f t="shared" si="4"/>
        <v>0</v>
      </c>
      <c r="P30" s="30">
        <v>0</v>
      </c>
      <c r="Q30" s="42">
        <v>0</v>
      </c>
      <c r="R30" s="31">
        <f t="shared" si="5"/>
        <v>0</v>
      </c>
      <c r="S30" s="43">
        <f t="shared" si="6"/>
        <v>0</v>
      </c>
      <c r="T30" s="30">
        <v>0</v>
      </c>
      <c r="U30" s="30">
        <v>0</v>
      </c>
      <c r="V30" s="37">
        <f t="shared" si="7"/>
        <v>0</v>
      </c>
      <c r="W30" s="43">
        <f t="shared" si="1"/>
        <v>0</v>
      </c>
      <c r="X30" s="32">
        <v>0</v>
      </c>
      <c r="Y30" s="31">
        <f t="shared" si="8"/>
        <v>0</v>
      </c>
      <c r="Z30" s="30">
        <v>0</v>
      </c>
      <c r="AA30" s="33"/>
      <c r="AB30" s="34"/>
      <c r="AC30" s="35"/>
      <c r="AD30" s="43">
        <f t="shared" si="9"/>
        <v>0</v>
      </c>
    </row>
    <row r="31" spans="1:30" ht="18" customHeight="1" x14ac:dyDescent="0.2">
      <c r="G31" s="26">
        <f>SUM(G11:G30)</f>
        <v>0</v>
      </c>
      <c r="H31" s="26">
        <f>SUM(H11:H30)</f>
        <v>0</v>
      </c>
      <c r="I31" s="26">
        <f>SUM(I11:I30)</f>
        <v>0</v>
      </c>
      <c r="J31" s="26">
        <f>SUM(J11:J30)</f>
        <v>0</v>
      </c>
      <c r="L31" s="51">
        <f>SUM(L11:L30)</f>
        <v>0</v>
      </c>
      <c r="M31" s="26">
        <f>SUM(M11:M30)</f>
        <v>0</v>
      </c>
      <c r="N31" s="54"/>
      <c r="O31" s="51">
        <f>SUM(O11:O30)</f>
        <v>0</v>
      </c>
      <c r="R31" s="51">
        <f>SUM(R11:R30)</f>
        <v>0</v>
      </c>
      <c r="S31" s="51">
        <f>SUM(S11:S30)</f>
        <v>0</v>
      </c>
      <c r="V31" s="50">
        <f>SUM(V11:V30)</f>
        <v>0</v>
      </c>
      <c r="W31" s="50">
        <f>SUM(W11:W30)</f>
        <v>0</v>
      </c>
      <c r="Y31" s="50">
        <f>SUM(Y11:Y30)</f>
        <v>0</v>
      </c>
      <c r="AD31" s="49">
        <f>SUM(V31-Y31)</f>
        <v>0</v>
      </c>
    </row>
  </sheetData>
  <sheetProtection password="CDCA" sheet="1" objects="1" scenarios="1"/>
  <mergeCells count="25">
    <mergeCell ref="AD9:AD10"/>
    <mergeCell ref="X9:X10"/>
    <mergeCell ref="Y9:Y10"/>
    <mergeCell ref="Z9:Z10"/>
    <mergeCell ref="AA9:AA10"/>
    <mergeCell ref="AB9:AB10"/>
    <mergeCell ref="AC9:AC10"/>
    <mergeCell ref="A9:B10"/>
    <mergeCell ref="C9:C10"/>
    <mergeCell ref="D9:I9"/>
    <mergeCell ref="J9:O9"/>
    <mergeCell ref="C7:D7"/>
    <mergeCell ref="E7:G7"/>
    <mergeCell ref="V9:V10"/>
    <mergeCell ref="W9:W10"/>
    <mergeCell ref="C5:D5"/>
    <mergeCell ref="C6:L6"/>
    <mergeCell ref="G1:L1"/>
    <mergeCell ref="P1:T1"/>
    <mergeCell ref="H3:L3"/>
    <mergeCell ref="C4:L4"/>
    <mergeCell ref="U9:U10"/>
    <mergeCell ref="P9:R9"/>
    <mergeCell ref="S9:S10"/>
    <mergeCell ref="T9:T10"/>
  </mergeCells>
  <phoneticPr fontId="24"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
  <sheetViews>
    <sheetView topLeftCell="A4" zoomScale="70" zoomScaleNormal="70" workbookViewId="0">
      <selection activeCell="X11" sqref="X11:X30"/>
    </sheetView>
  </sheetViews>
  <sheetFormatPr baseColWidth="10" defaultRowHeight="12.75" x14ac:dyDescent="0.2"/>
  <cols>
    <col min="1" max="1" width="3.85546875" style="14"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26.42578125" customWidth="1"/>
    <col min="29" max="29" width="35" customWidth="1"/>
  </cols>
  <sheetData>
    <row r="1" spans="1:32" ht="18" x14ac:dyDescent="0.2">
      <c r="A1" s="15"/>
      <c r="B1" s="16"/>
      <c r="C1" s="16"/>
      <c r="D1" s="16"/>
      <c r="E1" s="16"/>
      <c r="F1" s="16"/>
      <c r="G1" s="166" t="s">
        <v>42</v>
      </c>
      <c r="H1" s="166"/>
      <c r="I1" s="166"/>
      <c r="J1" s="166"/>
      <c r="K1" s="166"/>
      <c r="L1" s="166"/>
      <c r="M1" s="53"/>
      <c r="N1" s="53"/>
      <c r="O1" s="53"/>
      <c r="P1" s="164">
        <f>EXPEDIENTE!D3</f>
        <v>0</v>
      </c>
      <c r="Q1" s="165"/>
      <c r="R1" s="165"/>
      <c r="S1" s="165"/>
      <c r="T1" s="165"/>
      <c r="U1" s="16"/>
      <c r="V1" s="16"/>
      <c r="W1" s="16"/>
      <c r="X1" s="16"/>
      <c r="Y1" s="16"/>
      <c r="Z1" s="16"/>
      <c r="AA1" s="16"/>
      <c r="AB1" s="16"/>
      <c r="AC1" s="16"/>
      <c r="AD1" s="16"/>
    </row>
    <row r="2" spans="1:32" x14ac:dyDescent="0.2">
      <c r="A2" s="15"/>
      <c r="B2" s="16"/>
      <c r="C2" s="16"/>
      <c r="D2" s="16"/>
      <c r="E2" s="16"/>
      <c r="F2" s="16"/>
      <c r="G2" s="16"/>
      <c r="H2" s="19"/>
      <c r="I2" s="19"/>
      <c r="J2" s="19"/>
      <c r="K2" s="19"/>
      <c r="L2" s="19"/>
      <c r="M2" s="19"/>
      <c r="N2" s="19"/>
      <c r="O2" s="19"/>
      <c r="P2" s="16"/>
      <c r="Q2" s="16"/>
      <c r="R2" s="16"/>
      <c r="S2" s="16"/>
      <c r="T2" s="16"/>
      <c r="U2" s="16"/>
      <c r="V2" s="16"/>
      <c r="W2" s="16"/>
      <c r="X2" s="16"/>
      <c r="Y2" s="16"/>
      <c r="Z2" s="16"/>
      <c r="AA2" s="16"/>
      <c r="AB2" s="16"/>
      <c r="AC2" s="16"/>
      <c r="AD2" s="16"/>
    </row>
    <row r="3" spans="1:32" ht="15" x14ac:dyDescent="0.25">
      <c r="A3" s="15"/>
      <c r="B3" s="16"/>
      <c r="C3" s="19"/>
      <c r="D3" s="19"/>
      <c r="E3" s="19"/>
      <c r="F3" s="19"/>
      <c r="G3" s="24" t="s">
        <v>41</v>
      </c>
      <c r="H3" s="169"/>
      <c r="I3" s="170"/>
      <c r="J3" s="170"/>
      <c r="K3" s="170"/>
      <c r="L3" s="170"/>
      <c r="M3" s="16"/>
      <c r="N3" s="16"/>
      <c r="O3" s="16"/>
      <c r="P3" s="16"/>
      <c r="Q3" s="16"/>
      <c r="R3" s="16"/>
      <c r="S3" s="16"/>
      <c r="T3" s="16"/>
      <c r="U3" s="16"/>
      <c r="V3" s="16"/>
      <c r="W3" s="16"/>
      <c r="Y3" s="16"/>
      <c r="Z3" s="16"/>
      <c r="AA3" s="16"/>
      <c r="AB3" s="16"/>
      <c r="AC3" s="16"/>
      <c r="AD3" s="16"/>
    </row>
    <row r="4" spans="1:32" ht="15" x14ac:dyDescent="0.25">
      <c r="A4" s="15"/>
      <c r="B4" s="18" t="s">
        <v>43</v>
      </c>
      <c r="C4" s="168" t="str">
        <f>IF(EXPEDIENTE!D5="","",EXPEDIENTE!D5)</f>
        <v/>
      </c>
      <c r="D4" s="168"/>
      <c r="E4" s="168"/>
      <c r="F4" s="168"/>
      <c r="G4" s="168"/>
      <c r="H4" s="168"/>
      <c r="I4" s="168"/>
      <c r="J4" s="168"/>
      <c r="K4" s="168"/>
      <c r="L4" s="168"/>
      <c r="M4" s="16"/>
      <c r="N4" s="16"/>
      <c r="O4" s="16"/>
      <c r="P4" s="16"/>
      <c r="Q4" s="16"/>
      <c r="R4" s="16"/>
      <c r="S4" s="16"/>
      <c r="T4" s="16"/>
      <c r="U4" s="16"/>
      <c r="V4" s="16"/>
      <c r="W4" s="16"/>
      <c r="X4" s="16"/>
      <c r="Y4" s="16"/>
      <c r="Z4" s="16"/>
      <c r="AA4" s="16"/>
      <c r="AB4" s="16"/>
      <c r="AC4" s="16"/>
      <c r="AD4" s="16"/>
    </row>
    <row r="5" spans="1:32" ht="15" x14ac:dyDescent="0.25">
      <c r="A5" s="15"/>
      <c r="B5" s="18" t="s">
        <v>12</v>
      </c>
      <c r="C5" s="167" t="str">
        <f>IF(EXPEDIENTE!D6="","",EXPEDIENTE!D6)</f>
        <v/>
      </c>
      <c r="D5" s="167"/>
      <c r="E5" s="21"/>
      <c r="F5" s="22"/>
      <c r="G5" s="22"/>
      <c r="H5" s="22"/>
      <c r="I5" s="22"/>
      <c r="J5" s="22"/>
      <c r="K5" s="22"/>
      <c r="L5" s="22"/>
      <c r="M5" s="22"/>
      <c r="N5" s="22"/>
      <c r="O5" s="22"/>
      <c r="P5" s="15"/>
      <c r="Q5" s="15"/>
      <c r="R5" s="15"/>
      <c r="S5" s="15"/>
      <c r="T5" s="15"/>
      <c r="U5" s="16"/>
      <c r="V5" s="16"/>
      <c r="W5" s="16"/>
      <c r="X5" s="16"/>
      <c r="Y5" s="16"/>
      <c r="Z5" s="16"/>
      <c r="AA5" s="16"/>
      <c r="AB5" s="16"/>
      <c r="AC5" s="16"/>
      <c r="AD5" s="16"/>
    </row>
    <row r="6" spans="1:32" ht="15" x14ac:dyDescent="0.25">
      <c r="A6" s="15"/>
      <c r="B6" s="18" t="s">
        <v>53</v>
      </c>
      <c r="C6" s="168" t="str">
        <f>IF(EXPEDIENTE!D7="","",EXPEDIENTE!D7)</f>
        <v xml:space="preserve"> EMPLEO CON APOYO   /   GABINETES DE ORIENTACIÓN E INSERCIÓN LABORAL</v>
      </c>
      <c r="D6" s="168"/>
      <c r="E6" s="168"/>
      <c r="F6" s="168"/>
      <c r="G6" s="168"/>
      <c r="H6" s="168"/>
      <c r="I6" s="168"/>
      <c r="J6" s="168"/>
      <c r="K6" s="168"/>
      <c r="L6" s="168"/>
      <c r="M6" s="16"/>
      <c r="N6" s="16"/>
      <c r="O6" s="16"/>
      <c r="P6" s="16"/>
      <c r="Q6" s="16"/>
      <c r="R6" s="16"/>
      <c r="S6" s="16"/>
      <c r="T6" s="16"/>
      <c r="U6" s="16"/>
      <c r="V6" s="16"/>
      <c r="W6" s="16"/>
      <c r="X6" s="16"/>
      <c r="Y6" s="16"/>
      <c r="Z6" s="16"/>
      <c r="AA6" s="16"/>
      <c r="AB6" s="16"/>
      <c r="AC6" s="16"/>
      <c r="AD6" s="16"/>
    </row>
    <row r="7" spans="1:32" ht="15" x14ac:dyDescent="0.25">
      <c r="A7" s="15"/>
      <c r="B7" s="17" t="s">
        <v>54</v>
      </c>
      <c r="C7" s="171" t="str">
        <f>IF(H3="","",H3)</f>
        <v/>
      </c>
      <c r="D7" s="172"/>
      <c r="E7" s="173">
        <f>SUM(Y31)</f>
        <v>0</v>
      </c>
      <c r="F7" s="174"/>
      <c r="G7" s="175"/>
      <c r="H7" s="20"/>
      <c r="I7" s="20"/>
      <c r="J7" s="20"/>
      <c r="K7" s="20"/>
      <c r="L7" s="20"/>
      <c r="M7" s="20"/>
      <c r="N7" s="20"/>
      <c r="O7" s="20"/>
      <c r="P7" s="16"/>
      <c r="Q7" s="16"/>
      <c r="R7" s="16"/>
      <c r="S7" s="16"/>
      <c r="T7" s="16"/>
      <c r="U7" s="16"/>
      <c r="V7" s="16"/>
      <c r="W7" s="16"/>
      <c r="X7" s="16"/>
      <c r="Y7" s="16"/>
      <c r="Z7" s="16"/>
      <c r="AA7" s="16"/>
      <c r="AB7" s="16"/>
      <c r="AC7" s="16"/>
      <c r="AD7" s="16"/>
    </row>
    <row r="8" spans="1:32" x14ac:dyDescent="0.2">
      <c r="A8" s="23"/>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32" s="25" customFormat="1" ht="29.25" customHeight="1" x14ac:dyDescent="0.2">
      <c r="A9" s="163" t="s">
        <v>33</v>
      </c>
      <c r="B9" s="163"/>
      <c r="C9" s="163" t="s">
        <v>37</v>
      </c>
      <c r="D9" s="163" t="s">
        <v>38</v>
      </c>
      <c r="E9" s="163"/>
      <c r="F9" s="163"/>
      <c r="G9" s="163"/>
      <c r="H9" s="163"/>
      <c r="I9" s="163"/>
      <c r="J9" s="176" t="s">
        <v>59</v>
      </c>
      <c r="K9" s="177"/>
      <c r="L9" s="177"/>
      <c r="M9" s="177"/>
      <c r="N9" s="177"/>
      <c r="O9" s="178"/>
      <c r="P9" s="163" t="s">
        <v>47</v>
      </c>
      <c r="Q9" s="163"/>
      <c r="R9" s="163"/>
      <c r="S9" s="163" t="s">
        <v>3</v>
      </c>
      <c r="T9" s="163" t="s">
        <v>9</v>
      </c>
      <c r="U9" s="163" t="s">
        <v>7</v>
      </c>
      <c r="V9" s="163" t="s">
        <v>17</v>
      </c>
      <c r="W9" s="163" t="s">
        <v>31</v>
      </c>
      <c r="X9" s="163" t="s">
        <v>5</v>
      </c>
      <c r="Y9" s="163" t="s">
        <v>32</v>
      </c>
      <c r="Z9" s="163" t="s">
        <v>8</v>
      </c>
      <c r="AA9" s="163" t="s">
        <v>18</v>
      </c>
      <c r="AB9" s="163" t="s">
        <v>4</v>
      </c>
      <c r="AC9" s="163" t="s">
        <v>0</v>
      </c>
      <c r="AD9" s="163" t="s">
        <v>44</v>
      </c>
    </row>
    <row r="10" spans="1:32" s="25" customFormat="1" ht="36" x14ac:dyDescent="0.2">
      <c r="A10" s="163"/>
      <c r="B10" s="163"/>
      <c r="C10" s="163"/>
      <c r="D10" s="47" t="s">
        <v>6</v>
      </c>
      <c r="E10" s="48" t="s">
        <v>36</v>
      </c>
      <c r="F10" s="48" t="s">
        <v>35</v>
      </c>
      <c r="G10" s="47" t="s">
        <v>39</v>
      </c>
      <c r="H10" s="71" t="s">
        <v>82</v>
      </c>
      <c r="I10" s="47" t="s">
        <v>40</v>
      </c>
      <c r="J10" s="47" t="s">
        <v>66</v>
      </c>
      <c r="K10" s="47" t="s">
        <v>34</v>
      </c>
      <c r="L10" s="47" t="s">
        <v>30</v>
      </c>
      <c r="M10" s="47" t="s">
        <v>67</v>
      </c>
      <c r="N10" s="47" t="s">
        <v>34</v>
      </c>
      <c r="O10" s="47" t="s">
        <v>30</v>
      </c>
      <c r="P10" s="47" t="s">
        <v>46</v>
      </c>
      <c r="Q10" s="47" t="s">
        <v>34</v>
      </c>
      <c r="R10" s="47" t="s">
        <v>30</v>
      </c>
      <c r="S10" s="163"/>
      <c r="T10" s="163"/>
      <c r="U10" s="163"/>
      <c r="V10" s="163"/>
      <c r="W10" s="163"/>
      <c r="X10" s="163"/>
      <c r="Y10" s="163"/>
      <c r="Z10" s="163"/>
      <c r="AA10" s="163"/>
      <c r="AB10" s="163"/>
      <c r="AC10" s="163"/>
      <c r="AD10" s="163"/>
    </row>
    <row r="11" spans="1:32" ht="18" customHeight="1" x14ac:dyDescent="0.2">
      <c r="A11" s="38">
        <v>1</v>
      </c>
      <c r="B11" s="39" t="str">
        <f>IF('Personal Contratado'!C7="","",'Personal Contratado'!C7)</f>
        <v/>
      </c>
      <c r="C11" s="39" t="str">
        <f>IF('Personal Contratado'!D7="","",'Personal Contratado'!D7)</f>
        <v/>
      </c>
      <c r="D11" s="40"/>
      <c r="E11" s="40"/>
      <c r="F11" s="40" t="str">
        <f t="shared" ref="F11:F18" si="0">IF(D11="","",SUM(D11-E11))</f>
        <v/>
      </c>
      <c r="G11" s="30">
        <v>0</v>
      </c>
      <c r="H11" s="41">
        <v>0</v>
      </c>
      <c r="I11" s="41">
        <v>0</v>
      </c>
      <c r="J11" s="30">
        <v>0</v>
      </c>
      <c r="K11" s="42">
        <v>0</v>
      </c>
      <c r="L11" s="43">
        <f>SUM(J11*K11)</f>
        <v>0</v>
      </c>
      <c r="M11" s="55">
        <v>0</v>
      </c>
      <c r="N11" s="42">
        <v>0</v>
      </c>
      <c r="O11" s="43">
        <f>SUM(M11*N11)</f>
        <v>0</v>
      </c>
      <c r="P11" s="41">
        <v>0</v>
      </c>
      <c r="Q11" s="42">
        <v>0</v>
      </c>
      <c r="R11" s="43">
        <f>SUM(P11*Q11)</f>
        <v>0</v>
      </c>
      <c r="S11" s="43">
        <f>SUM(L11++O11+R11)</f>
        <v>0</v>
      </c>
      <c r="T11" s="41">
        <v>0</v>
      </c>
      <c r="U11" s="41">
        <v>0</v>
      </c>
      <c r="V11" s="43">
        <f>G11+S11-T11-U11</f>
        <v>0</v>
      </c>
      <c r="W11" s="43">
        <f t="shared" ref="W11:W30" si="1">SUM(G11-H11-I11+L11-T11-U11)</f>
        <v>0</v>
      </c>
      <c r="X11" s="32">
        <v>0</v>
      </c>
      <c r="Y11" s="43">
        <f>+W11*X11</f>
        <v>0</v>
      </c>
      <c r="Z11" s="30">
        <v>0</v>
      </c>
      <c r="AA11" s="33"/>
      <c r="AB11" s="45"/>
      <c r="AC11" s="46"/>
      <c r="AD11" s="43">
        <f>SUM(V11-Y11)</f>
        <v>0</v>
      </c>
      <c r="AF11" s="52"/>
    </row>
    <row r="12" spans="1:32" ht="18" customHeight="1" x14ac:dyDescent="0.2">
      <c r="A12" s="27">
        <f t="shared" ref="A12:A30" si="2">SUM(A11+1)</f>
        <v>2</v>
      </c>
      <c r="B12" s="28" t="str">
        <f>IF('Personal Contratado'!C8="","",'Personal Contratado'!C8)</f>
        <v/>
      </c>
      <c r="C12" s="28" t="str">
        <f>IF('Personal Contratado'!D8="","",'Personal Contratado'!D8)</f>
        <v/>
      </c>
      <c r="D12" s="40"/>
      <c r="E12" s="29"/>
      <c r="F12" s="40" t="str">
        <f t="shared" si="0"/>
        <v/>
      </c>
      <c r="G12" s="30">
        <v>0</v>
      </c>
      <c r="H12" s="30">
        <v>0</v>
      </c>
      <c r="I12" s="30">
        <v>0</v>
      </c>
      <c r="J12" s="30">
        <v>0</v>
      </c>
      <c r="K12" s="42">
        <v>0</v>
      </c>
      <c r="L12" s="31">
        <f t="shared" ref="L12:L30" si="3">SUM(J12*K12)</f>
        <v>0</v>
      </c>
      <c r="M12" s="56">
        <v>0</v>
      </c>
      <c r="N12" s="42">
        <v>0</v>
      </c>
      <c r="O12" s="31">
        <f t="shared" ref="O12:O30" si="4">SUM(M12*N12)</f>
        <v>0</v>
      </c>
      <c r="P12" s="30">
        <v>0</v>
      </c>
      <c r="Q12" s="42">
        <v>0</v>
      </c>
      <c r="R12" s="31">
        <f t="shared" ref="R12:R30" si="5">SUM(P12*Q12)</f>
        <v>0</v>
      </c>
      <c r="S12" s="43">
        <f t="shared" ref="S12:S30" si="6">SUM(L12++O12+R12)</f>
        <v>0</v>
      </c>
      <c r="T12" s="30">
        <v>0</v>
      </c>
      <c r="U12" s="30">
        <v>0</v>
      </c>
      <c r="V12" s="31">
        <f t="shared" ref="V12:V30" si="7">G12+S12-T12-U12</f>
        <v>0</v>
      </c>
      <c r="W12" s="43">
        <f t="shared" si="1"/>
        <v>0</v>
      </c>
      <c r="X12" s="32">
        <v>0</v>
      </c>
      <c r="Y12" s="31">
        <f t="shared" ref="Y12:Y30" si="8">+W12*X12</f>
        <v>0</v>
      </c>
      <c r="Z12" s="30">
        <v>0</v>
      </c>
      <c r="AA12" s="33"/>
      <c r="AB12" s="45"/>
      <c r="AC12" s="35"/>
      <c r="AD12" s="43">
        <f t="shared" ref="AD12:AD30" si="9">SUM(V12-Y12)</f>
        <v>0</v>
      </c>
      <c r="AF12" s="52"/>
    </row>
    <row r="13" spans="1:32" ht="18" customHeight="1" x14ac:dyDescent="0.2">
      <c r="A13" s="27">
        <f t="shared" si="2"/>
        <v>3</v>
      </c>
      <c r="B13" s="28" t="str">
        <f>IF('Personal Contratado'!C9="","",'Personal Contratado'!C9)</f>
        <v/>
      </c>
      <c r="C13" s="28" t="str">
        <f>IF('Personal Contratado'!D9="","",'Personal Contratado'!D9)</f>
        <v/>
      </c>
      <c r="D13" s="40"/>
      <c r="E13" s="29"/>
      <c r="F13" s="40" t="str">
        <f t="shared" si="0"/>
        <v/>
      </c>
      <c r="G13" s="30">
        <v>0</v>
      </c>
      <c r="H13" s="30">
        <v>0</v>
      </c>
      <c r="I13" s="30">
        <v>0</v>
      </c>
      <c r="J13" s="30">
        <v>0</v>
      </c>
      <c r="K13" s="42">
        <v>0</v>
      </c>
      <c r="L13" s="31">
        <f t="shared" si="3"/>
        <v>0</v>
      </c>
      <c r="M13" s="56">
        <v>0</v>
      </c>
      <c r="N13" s="42">
        <v>0</v>
      </c>
      <c r="O13" s="31">
        <f t="shared" si="4"/>
        <v>0</v>
      </c>
      <c r="P13" s="30">
        <v>0</v>
      </c>
      <c r="Q13" s="42">
        <v>0</v>
      </c>
      <c r="R13" s="31">
        <f t="shared" si="5"/>
        <v>0</v>
      </c>
      <c r="S13" s="43">
        <f t="shared" si="6"/>
        <v>0</v>
      </c>
      <c r="T13" s="30">
        <v>0</v>
      </c>
      <c r="U13" s="30">
        <v>0</v>
      </c>
      <c r="V13" s="31">
        <f t="shared" si="7"/>
        <v>0</v>
      </c>
      <c r="W13" s="43">
        <f t="shared" si="1"/>
        <v>0</v>
      </c>
      <c r="X13" s="32">
        <v>0</v>
      </c>
      <c r="Y13" s="31">
        <f t="shared" si="8"/>
        <v>0</v>
      </c>
      <c r="Z13" s="30">
        <v>0</v>
      </c>
      <c r="AA13" s="33"/>
      <c r="AB13" s="45"/>
      <c r="AC13" s="35"/>
      <c r="AD13" s="43">
        <f t="shared" si="9"/>
        <v>0</v>
      </c>
      <c r="AF13" s="52"/>
    </row>
    <row r="14" spans="1:32" ht="18" customHeight="1" x14ac:dyDescent="0.2">
      <c r="A14" s="27">
        <f t="shared" si="2"/>
        <v>4</v>
      </c>
      <c r="B14" s="28" t="str">
        <f>IF('Personal Contratado'!C10="","",'Personal Contratado'!C10)</f>
        <v/>
      </c>
      <c r="C14" s="28" t="str">
        <f>IF('Personal Contratado'!D10="","",'Personal Contratado'!D10)</f>
        <v/>
      </c>
      <c r="D14" s="40"/>
      <c r="E14" s="29"/>
      <c r="F14" s="40" t="str">
        <f t="shared" si="0"/>
        <v/>
      </c>
      <c r="G14" s="30">
        <v>0</v>
      </c>
      <c r="H14" s="30">
        <v>0</v>
      </c>
      <c r="I14" s="30">
        <v>0</v>
      </c>
      <c r="J14" s="30">
        <v>0</v>
      </c>
      <c r="K14" s="42">
        <v>0</v>
      </c>
      <c r="L14" s="31">
        <f t="shared" si="3"/>
        <v>0</v>
      </c>
      <c r="M14" s="56">
        <v>0</v>
      </c>
      <c r="N14" s="42">
        <v>0</v>
      </c>
      <c r="O14" s="31">
        <f t="shared" si="4"/>
        <v>0</v>
      </c>
      <c r="P14" s="30">
        <v>0</v>
      </c>
      <c r="Q14" s="42">
        <v>0</v>
      </c>
      <c r="R14" s="31">
        <f t="shared" si="5"/>
        <v>0</v>
      </c>
      <c r="S14" s="43">
        <f t="shared" si="6"/>
        <v>0</v>
      </c>
      <c r="T14" s="30">
        <v>0</v>
      </c>
      <c r="U14" s="30">
        <v>0</v>
      </c>
      <c r="V14" s="31">
        <f t="shared" si="7"/>
        <v>0</v>
      </c>
      <c r="W14" s="43">
        <f t="shared" si="1"/>
        <v>0</v>
      </c>
      <c r="X14" s="32">
        <v>0</v>
      </c>
      <c r="Y14" s="31">
        <f t="shared" si="8"/>
        <v>0</v>
      </c>
      <c r="Z14" s="30">
        <v>0</v>
      </c>
      <c r="AA14" s="33"/>
      <c r="AB14" s="45"/>
      <c r="AC14" s="35"/>
      <c r="AD14" s="43">
        <f t="shared" si="9"/>
        <v>0</v>
      </c>
    </row>
    <row r="15" spans="1:32" ht="18" customHeight="1" x14ac:dyDescent="0.2">
      <c r="A15" s="27">
        <f t="shared" si="2"/>
        <v>5</v>
      </c>
      <c r="B15" s="28" t="str">
        <f>IF('Personal Contratado'!C11="","",'Personal Contratado'!C11)</f>
        <v/>
      </c>
      <c r="C15" s="28" t="str">
        <f>IF('Personal Contratado'!D11="","",'Personal Contratado'!D11)</f>
        <v/>
      </c>
      <c r="D15" s="40"/>
      <c r="E15" s="29"/>
      <c r="F15" s="40" t="str">
        <f t="shared" si="0"/>
        <v/>
      </c>
      <c r="G15" s="30">
        <v>0</v>
      </c>
      <c r="H15" s="30">
        <v>0</v>
      </c>
      <c r="I15" s="30">
        <v>0</v>
      </c>
      <c r="J15" s="30">
        <v>0</v>
      </c>
      <c r="K15" s="42">
        <v>0</v>
      </c>
      <c r="L15" s="31">
        <f t="shared" si="3"/>
        <v>0</v>
      </c>
      <c r="M15" s="56">
        <v>0</v>
      </c>
      <c r="N15" s="42">
        <v>0</v>
      </c>
      <c r="O15" s="31">
        <f t="shared" si="4"/>
        <v>0</v>
      </c>
      <c r="P15" s="30">
        <v>0</v>
      </c>
      <c r="Q15" s="42">
        <v>0</v>
      </c>
      <c r="R15" s="31">
        <f t="shared" si="5"/>
        <v>0</v>
      </c>
      <c r="S15" s="43">
        <f t="shared" si="6"/>
        <v>0</v>
      </c>
      <c r="T15" s="30">
        <v>0</v>
      </c>
      <c r="U15" s="30">
        <v>0</v>
      </c>
      <c r="V15" s="31">
        <f t="shared" si="7"/>
        <v>0</v>
      </c>
      <c r="W15" s="43">
        <f t="shared" si="1"/>
        <v>0</v>
      </c>
      <c r="X15" s="32">
        <v>0</v>
      </c>
      <c r="Y15" s="31">
        <f t="shared" si="8"/>
        <v>0</v>
      </c>
      <c r="Z15" s="30">
        <v>0</v>
      </c>
      <c r="AA15" s="33"/>
      <c r="AB15" s="45"/>
      <c r="AC15" s="35"/>
      <c r="AD15" s="43">
        <f t="shared" si="9"/>
        <v>0</v>
      </c>
    </row>
    <row r="16" spans="1:32" ht="18" customHeight="1" x14ac:dyDescent="0.2">
      <c r="A16" s="27">
        <f t="shared" si="2"/>
        <v>6</v>
      </c>
      <c r="B16" s="28" t="str">
        <f>IF('Personal Contratado'!C12="","",'Personal Contratado'!C12)</f>
        <v/>
      </c>
      <c r="C16" s="28" t="str">
        <f>IF('Personal Contratado'!D12="","",'Personal Contratado'!D12)</f>
        <v/>
      </c>
      <c r="D16" s="40"/>
      <c r="E16" s="29"/>
      <c r="F16" s="40" t="str">
        <f t="shared" si="0"/>
        <v/>
      </c>
      <c r="G16" s="30">
        <v>0</v>
      </c>
      <c r="H16" s="30">
        <v>0</v>
      </c>
      <c r="I16" s="30">
        <v>0</v>
      </c>
      <c r="J16" s="30">
        <v>0</v>
      </c>
      <c r="K16" s="42">
        <v>0</v>
      </c>
      <c r="L16" s="31">
        <f t="shared" si="3"/>
        <v>0</v>
      </c>
      <c r="M16" s="56">
        <v>0</v>
      </c>
      <c r="N16" s="42">
        <v>0</v>
      </c>
      <c r="O16" s="31">
        <f t="shared" si="4"/>
        <v>0</v>
      </c>
      <c r="P16" s="30">
        <v>0</v>
      </c>
      <c r="Q16" s="42">
        <v>0</v>
      </c>
      <c r="R16" s="31">
        <f t="shared" si="5"/>
        <v>0</v>
      </c>
      <c r="S16" s="43">
        <f t="shared" si="6"/>
        <v>0</v>
      </c>
      <c r="T16" s="30">
        <v>0</v>
      </c>
      <c r="U16" s="30">
        <v>0</v>
      </c>
      <c r="V16" s="37">
        <f t="shared" si="7"/>
        <v>0</v>
      </c>
      <c r="W16" s="43">
        <f t="shared" si="1"/>
        <v>0</v>
      </c>
      <c r="X16" s="32">
        <v>0</v>
      </c>
      <c r="Y16" s="31">
        <f t="shared" si="8"/>
        <v>0</v>
      </c>
      <c r="Z16" s="30">
        <v>0</v>
      </c>
      <c r="AA16" s="33"/>
      <c r="AB16" s="34"/>
      <c r="AC16" s="35"/>
      <c r="AD16" s="43">
        <f t="shared" si="9"/>
        <v>0</v>
      </c>
    </row>
    <row r="17" spans="1:30" ht="18" customHeight="1" x14ac:dyDescent="0.2">
      <c r="A17" s="27">
        <f t="shared" si="2"/>
        <v>7</v>
      </c>
      <c r="B17" s="28" t="str">
        <f>IF('Personal Contratado'!C13="","",'Personal Contratado'!C13)</f>
        <v/>
      </c>
      <c r="C17" s="28" t="str">
        <f>IF('Personal Contratado'!D13="","",'Personal Contratado'!D13)</f>
        <v/>
      </c>
      <c r="D17" s="40"/>
      <c r="E17" s="29"/>
      <c r="F17" s="40" t="str">
        <f t="shared" si="0"/>
        <v/>
      </c>
      <c r="G17" s="30">
        <v>0</v>
      </c>
      <c r="H17" s="30">
        <v>0</v>
      </c>
      <c r="I17" s="30">
        <v>0</v>
      </c>
      <c r="J17" s="30">
        <v>0</v>
      </c>
      <c r="K17" s="42">
        <v>0</v>
      </c>
      <c r="L17" s="31">
        <f t="shared" si="3"/>
        <v>0</v>
      </c>
      <c r="M17" s="56">
        <v>0</v>
      </c>
      <c r="N17" s="42">
        <v>0</v>
      </c>
      <c r="O17" s="31">
        <f t="shared" si="4"/>
        <v>0</v>
      </c>
      <c r="P17" s="30">
        <v>0</v>
      </c>
      <c r="Q17" s="42">
        <v>0</v>
      </c>
      <c r="R17" s="31">
        <f t="shared" si="5"/>
        <v>0</v>
      </c>
      <c r="S17" s="43">
        <f t="shared" si="6"/>
        <v>0</v>
      </c>
      <c r="T17" s="30">
        <v>0</v>
      </c>
      <c r="U17" s="30">
        <v>0</v>
      </c>
      <c r="V17" s="37">
        <f t="shared" si="7"/>
        <v>0</v>
      </c>
      <c r="W17" s="43">
        <f t="shared" si="1"/>
        <v>0</v>
      </c>
      <c r="X17" s="32">
        <v>0</v>
      </c>
      <c r="Y17" s="31">
        <f t="shared" si="8"/>
        <v>0</v>
      </c>
      <c r="Z17" s="30">
        <v>0</v>
      </c>
      <c r="AA17" s="33"/>
      <c r="AB17" s="45"/>
      <c r="AC17" s="35"/>
      <c r="AD17" s="43">
        <f t="shared" si="9"/>
        <v>0</v>
      </c>
    </row>
    <row r="18" spans="1:30" ht="18" customHeight="1" x14ac:dyDescent="0.2">
      <c r="A18" s="27">
        <f t="shared" si="2"/>
        <v>8</v>
      </c>
      <c r="B18" s="28" t="str">
        <f>IF('Personal Contratado'!C14="","",'Personal Contratado'!C14)</f>
        <v/>
      </c>
      <c r="C18" s="28" t="str">
        <f>IF('Personal Contratado'!D14="","",'Personal Contratado'!D14)</f>
        <v/>
      </c>
      <c r="D18" s="40"/>
      <c r="E18" s="29"/>
      <c r="F18" s="40" t="str">
        <f t="shared" si="0"/>
        <v/>
      </c>
      <c r="G18" s="30">
        <v>0</v>
      </c>
      <c r="H18" s="30">
        <v>0</v>
      </c>
      <c r="I18" s="30">
        <v>0</v>
      </c>
      <c r="J18" s="30">
        <v>0</v>
      </c>
      <c r="K18" s="42">
        <v>0</v>
      </c>
      <c r="L18" s="31">
        <f t="shared" si="3"/>
        <v>0</v>
      </c>
      <c r="M18" s="56">
        <v>0</v>
      </c>
      <c r="N18" s="42">
        <v>0</v>
      </c>
      <c r="O18" s="31">
        <f t="shared" si="4"/>
        <v>0</v>
      </c>
      <c r="P18" s="30">
        <v>0</v>
      </c>
      <c r="Q18" s="42">
        <v>0</v>
      </c>
      <c r="R18" s="31">
        <f t="shared" si="5"/>
        <v>0</v>
      </c>
      <c r="S18" s="43">
        <f t="shared" si="6"/>
        <v>0</v>
      </c>
      <c r="T18" s="30">
        <v>0</v>
      </c>
      <c r="U18" s="30">
        <v>0</v>
      </c>
      <c r="V18" s="37">
        <f t="shared" si="7"/>
        <v>0</v>
      </c>
      <c r="W18" s="43">
        <f t="shared" si="1"/>
        <v>0</v>
      </c>
      <c r="X18" s="32">
        <v>0</v>
      </c>
      <c r="Y18" s="31">
        <f t="shared" si="8"/>
        <v>0</v>
      </c>
      <c r="Z18" s="30">
        <v>0</v>
      </c>
      <c r="AA18" s="33"/>
      <c r="AB18" s="34"/>
      <c r="AC18" s="35"/>
      <c r="AD18" s="43">
        <f t="shared" si="9"/>
        <v>0</v>
      </c>
    </row>
    <row r="19" spans="1:30" ht="18" customHeight="1" x14ac:dyDescent="0.2">
      <c r="A19" s="27">
        <f t="shared" si="2"/>
        <v>9</v>
      </c>
      <c r="B19" s="28" t="str">
        <f>IF('Personal Contratado'!C15="","",'Personal Contratado'!C15)</f>
        <v/>
      </c>
      <c r="C19" s="28" t="str">
        <f>IF('Personal Contratado'!D15="","",'Personal Contratado'!D15)</f>
        <v/>
      </c>
      <c r="D19" s="40"/>
      <c r="E19" s="29"/>
      <c r="F19" s="40" t="str">
        <f t="shared" ref="F19:F21" si="10">IF(D19="","",SUM(D19-E19))</f>
        <v/>
      </c>
      <c r="G19" s="30">
        <v>0</v>
      </c>
      <c r="H19" s="30">
        <v>0</v>
      </c>
      <c r="I19" s="30">
        <v>0</v>
      </c>
      <c r="J19" s="30">
        <v>0</v>
      </c>
      <c r="K19" s="42">
        <v>0</v>
      </c>
      <c r="L19" s="31">
        <f t="shared" si="3"/>
        <v>0</v>
      </c>
      <c r="M19" s="56">
        <v>0</v>
      </c>
      <c r="N19" s="42">
        <v>0</v>
      </c>
      <c r="O19" s="31">
        <f t="shared" si="4"/>
        <v>0</v>
      </c>
      <c r="P19" s="30">
        <v>0</v>
      </c>
      <c r="Q19" s="42">
        <v>0</v>
      </c>
      <c r="R19" s="31">
        <f t="shared" si="5"/>
        <v>0</v>
      </c>
      <c r="S19" s="43">
        <f t="shared" si="6"/>
        <v>0</v>
      </c>
      <c r="T19" s="30">
        <v>0</v>
      </c>
      <c r="U19" s="30">
        <v>0</v>
      </c>
      <c r="V19" s="37">
        <f t="shared" si="7"/>
        <v>0</v>
      </c>
      <c r="W19" s="43">
        <f t="shared" si="1"/>
        <v>0</v>
      </c>
      <c r="X19" s="32">
        <v>0</v>
      </c>
      <c r="Y19" s="31">
        <f t="shared" si="8"/>
        <v>0</v>
      </c>
      <c r="Z19" s="30">
        <v>0</v>
      </c>
      <c r="AA19" s="33"/>
      <c r="AB19" s="34"/>
      <c r="AC19" s="35"/>
      <c r="AD19" s="43">
        <f t="shared" si="9"/>
        <v>0</v>
      </c>
    </row>
    <row r="20" spans="1:30" ht="18" customHeight="1" x14ac:dyDescent="0.2">
      <c r="A20" s="27">
        <f t="shared" si="2"/>
        <v>10</v>
      </c>
      <c r="B20" s="28" t="str">
        <f>IF('Personal Contratado'!C16="","",'Personal Contratado'!C16)</f>
        <v/>
      </c>
      <c r="C20" s="28" t="str">
        <f>IF('Personal Contratado'!D16="","",'Personal Contratado'!D16)</f>
        <v/>
      </c>
      <c r="D20" s="40"/>
      <c r="E20" s="29"/>
      <c r="F20" s="40" t="str">
        <f t="shared" si="10"/>
        <v/>
      </c>
      <c r="G20" s="30">
        <v>0</v>
      </c>
      <c r="H20" s="30">
        <v>0</v>
      </c>
      <c r="I20" s="30">
        <v>0</v>
      </c>
      <c r="J20" s="30">
        <v>0</v>
      </c>
      <c r="K20" s="42">
        <v>0</v>
      </c>
      <c r="L20" s="31">
        <f t="shared" si="3"/>
        <v>0</v>
      </c>
      <c r="M20" s="56">
        <v>0</v>
      </c>
      <c r="N20" s="42">
        <v>0</v>
      </c>
      <c r="O20" s="31">
        <f t="shared" si="4"/>
        <v>0</v>
      </c>
      <c r="P20" s="30">
        <v>0</v>
      </c>
      <c r="Q20" s="42">
        <v>0</v>
      </c>
      <c r="R20" s="31">
        <f t="shared" si="5"/>
        <v>0</v>
      </c>
      <c r="S20" s="43">
        <f t="shared" si="6"/>
        <v>0</v>
      </c>
      <c r="T20" s="30">
        <v>0</v>
      </c>
      <c r="U20" s="30">
        <v>0</v>
      </c>
      <c r="V20" s="37">
        <f t="shared" si="7"/>
        <v>0</v>
      </c>
      <c r="W20" s="43">
        <f t="shared" si="1"/>
        <v>0</v>
      </c>
      <c r="X20" s="32">
        <v>0</v>
      </c>
      <c r="Y20" s="31">
        <f t="shared" si="8"/>
        <v>0</v>
      </c>
      <c r="Z20" s="30">
        <v>0</v>
      </c>
      <c r="AA20" s="33"/>
      <c r="AB20" s="45"/>
      <c r="AC20" s="35"/>
      <c r="AD20" s="43">
        <f t="shared" si="9"/>
        <v>0</v>
      </c>
    </row>
    <row r="21" spans="1:30" ht="18" customHeight="1" x14ac:dyDescent="0.2">
      <c r="A21" s="27">
        <f t="shared" si="2"/>
        <v>11</v>
      </c>
      <c r="B21" s="28" t="str">
        <f>IF('Personal Contratado'!C17="","",'Personal Contratado'!C17)</f>
        <v/>
      </c>
      <c r="C21" s="28" t="str">
        <f>IF('Personal Contratado'!D17="","",'Personal Contratado'!D17)</f>
        <v/>
      </c>
      <c r="D21" s="40"/>
      <c r="E21" s="29"/>
      <c r="F21" s="40" t="str">
        <f t="shared" si="10"/>
        <v/>
      </c>
      <c r="G21" s="30">
        <v>0</v>
      </c>
      <c r="H21" s="30">
        <v>0</v>
      </c>
      <c r="I21" s="30">
        <v>0</v>
      </c>
      <c r="J21" s="30">
        <v>0</v>
      </c>
      <c r="K21" s="42">
        <v>0</v>
      </c>
      <c r="L21" s="31">
        <f t="shared" si="3"/>
        <v>0</v>
      </c>
      <c r="M21" s="56">
        <v>0</v>
      </c>
      <c r="N21" s="42">
        <v>0</v>
      </c>
      <c r="O21" s="31">
        <f t="shared" si="4"/>
        <v>0</v>
      </c>
      <c r="P21" s="30">
        <v>0</v>
      </c>
      <c r="Q21" s="42">
        <v>0</v>
      </c>
      <c r="R21" s="31">
        <f t="shared" si="5"/>
        <v>0</v>
      </c>
      <c r="S21" s="43">
        <f t="shared" si="6"/>
        <v>0</v>
      </c>
      <c r="T21" s="30">
        <v>0</v>
      </c>
      <c r="U21" s="30">
        <v>0</v>
      </c>
      <c r="V21" s="37">
        <f t="shared" si="7"/>
        <v>0</v>
      </c>
      <c r="W21" s="43">
        <f t="shared" si="1"/>
        <v>0</v>
      </c>
      <c r="X21" s="32">
        <v>0</v>
      </c>
      <c r="Y21" s="31">
        <f t="shared" si="8"/>
        <v>0</v>
      </c>
      <c r="Z21" s="30">
        <v>0</v>
      </c>
      <c r="AA21" s="33"/>
      <c r="AB21" s="45"/>
      <c r="AC21" s="35"/>
      <c r="AD21" s="43">
        <f t="shared" si="9"/>
        <v>0</v>
      </c>
    </row>
    <row r="22" spans="1:30" ht="18" customHeight="1" x14ac:dyDescent="0.2">
      <c r="A22" s="27">
        <f t="shared" si="2"/>
        <v>12</v>
      </c>
      <c r="B22" s="28" t="str">
        <f>IF('Personal Contratado'!C18="","",'Personal Contratado'!C18)</f>
        <v/>
      </c>
      <c r="C22" s="28" t="str">
        <f>IF('Personal Contratado'!D18="","",'Personal Contratado'!D18)</f>
        <v/>
      </c>
      <c r="D22" s="40"/>
      <c r="E22" s="29"/>
      <c r="F22" s="40" t="str">
        <f t="shared" ref="F22:F30" si="11">IF(D22="","",SUM(D22-E22))</f>
        <v/>
      </c>
      <c r="G22" s="30">
        <v>0</v>
      </c>
      <c r="H22" s="30">
        <v>0</v>
      </c>
      <c r="I22" s="30">
        <v>0</v>
      </c>
      <c r="J22" s="30">
        <v>0</v>
      </c>
      <c r="K22" s="42">
        <v>0</v>
      </c>
      <c r="L22" s="31">
        <f t="shared" si="3"/>
        <v>0</v>
      </c>
      <c r="M22" s="56">
        <v>0</v>
      </c>
      <c r="N22" s="42">
        <v>0</v>
      </c>
      <c r="O22" s="31">
        <f t="shared" si="4"/>
        <v>0</v>
      </c>
      <c r="P22" s="30">
        <v>0</v>
      </c>
      <c r="Q22" s="42">
        <v>0</v>
      </c>
      <c r="R22" s="31">
        <f t="shared" si="5"/>
        <v>0</v>
      </c>
      <c r="S22" s="43">
        <f t="shared" si="6"/>
        <v>0</v>
      </c>
      <c r="T22" s="30">
        <v>0</v>
      </c>
      <c r="U22" s="30">
        <v>0</v>
      </c>
      <c r="V22" s="37">
        <f t="shared" si="7"/>
        <v>0</v>
      </c>
      <c r="W22" s="43">
        <f t="shared" si="1"/>
        <v>0</v>
      </c>
      <c r="X22" s="32">
        <v>0</v>
      </c>
      <c r="Y22" s="31">
        <f t="shared" si="8"/>
        <v>0</v>
      </c>
      <c r="Z22" s="30">
        <v>0</v>
      </c>
      <c r="AA22" s="33"/>
      <c r="AB22" s="34"/>
      <c r="AC22" s="35"/>
      <c r="AD22" s="43">
        <f t="shared" si="9"/>
        <v>0</v>
      </c>
    </row>
    <row r="23" spans="1:30" ht="18" customHeight="1" x14ac:dyDescent="0.2">
      <c r="A23" s="27">
        <f t="shared" si="2"/>
        <v>13</v>
      </c>
      <c r="B23" s="28" t="str">
        <f>IF('Personal Contratado'!C19="","",'Personal Contratado'!C19)</f>
        <v/>
      </c>
      <c r="C23" s="28" t="str">
        <f>IF('Personal Contratado'!D19="","",'Personal Contratado'!D19)</f>
        <v/>
      </c>
      <c r="D23" s="40"/>
      <c r="E23" s="29"/>
      <c r="F23" s="40" t="str">
        <f t="shared" si="11"/>
        <v/>
      </c>
      <c r="G23" s="30">
        <v>0</v>
      </c>
      <c r="H23" s="30">
        <v>0</v>
      </c>
      <c r="I23" s="30">
        <v>0</v>
      </c>
      <c r="J23" s="30">
        <v>0</v>
      </c>
      <c r="K23" s="42">
        <v>0</v>
      </c>
      <c r="L23" s="31">
        <f t="shared" si="3"/>
        <v>0</v>
      </c>
      <c r="M23" s="56">
        <v>0</v>
      </c>
      <c r="N23" s="42">
        <v>0</v>
      </c>
      <c r="O23" s="31">
        <f t="shared" si="4"/>
        <v>0</v>
      </c>
      <c r="P23" s="30">
        <v>0</v>
      </c>
      <c r="Q23" s="42">
        <v>0</v>
      </c>
      <c r="R23" s="31">
        <f t="shared" si="5"/>
        <v>0</v>
      </c>
      <c r="S23" s="43">
        <f t="shared" si="6"/>
        <v>0</v>
      </c>
      <c r="T23" s="30">
        <v>0</v>
      </c>
      <c r="U23" s="30">
        <v>0</v>
      </c>
      <c r="V23" s="31">
        <f t="shared" si="7"/>
        <v>0</v>
      </c>
      <c r="W23" s="43">
        <f t="shared" si="1"/>
        <v>0</v>
      </c>
      <c r="X23" s="32">
        <v>0</v>
      </c>
      <c r="Y23" s="31">
        <f t="shared" si="8"/>
        <v>0</v>
      </c>
      <c r="Z23" s="30">
        <v>0</v>
      </c>
      <c r="AA23" s="33"/>
      <c r="AB23" s="45"/>
      <c r="AC23" s="35"/>
      <c r="AD23" s="43">
        <f t="shared" si="9"/>
        <v>0</v>
      </c>
    </row>
    <row r="24" spans="1:30" ht="18" customHeight="1" x14ac:dyDescent="0.2">
      <c r="A24" s="27">
        <f t="shared" si="2"/>
        <v>14</v>
      </c>
      <c r="B24" s="28" t="str">
        <f>IF('Personal Contratado'!C20="","",'Personal Contratado'!C20)</f>
        <v/>
      </c>
      <c r="C24" s="28" t="str">
        <f>IF('Personal Contratado'!D20="","",'Personal Contratado'!D20)</f>
        <v/>
      </c>
      <c r="D24" s="40"/>
      <c r="E24" s="29"/>
      <c r="F24" s="40" t="str">
        <f t="shared" si="11"/>
        <v/>
      </c>
      <c r="G24" s="30">
        <v>0</v>
      </c>
      <c r="H24" s="30">
        <v>0</v>
      </c>
      <c r="I24" s="30">
        <v>0</v>
      </c>
      <c r="J24" s="30">
        <v>0</v>
      </c>
      <c r="K24" s="42">
        <v>0</v>
      </c>
      <c r="L24" s="31">
        <f t="shared" si="3"/>
        <v>0</v>
      </c>
      <c r="M24" s="56">
        <v>0</v>
      </c>
      <c r="N24" s="42">
        <v>0</v>
      </c>
      <c r="O24" s="31">
        <f t="shared" si="4"/>
        <v>0</v>
      </c>
      <c r="P24" s="30">
        <v>0</v>
      </c>
      <c r="Q24" s="42">
        <v>0</v>
      </c>
      <c r="R24" s="31">
        <f t="shared" si="5"/>
        <v>0</v>
      </c>
      <c r="S24" s="43">
        <f t="shared" si="6"/>
        <v>0</v>
      </c>
      <c r="T24" s="30">
        <v>0</v>
      </c>
      <c r="U24" s="30">
        <v>0</v>
      </c>
      <c r="V24" s="31">
        <f t="shared" si="7"/>
        <v>0</v>
      </c>
      <c r="W24" s="43">
        <f t="shared" si="1"/>
        <v>0</v>
      </c>
      <c r="X24" s="32">
        <v>0</v>
      </c>
      <c r="Y24" s="31">
        <f t="shared" si="8"/>
        <v>0</v>
      </c>
      <c r="Z24" s="30">
        <v>0</v>
      </c>
      <c r="AA24" s="33"/>
      <c r="AB24" s="45"/>
      <c r="AC24" s="35"/>
      <c r="AD24" s="43">
        <f t="shared" si="9"/>
        <v>0</v>
      </c>
    </row>
    <row r="25" spans="1:30" ht="18" customHeight="1" x14ac:dyDescent="0.2">
      <c r="A25" s="27">
        <f t="shared" si="2"/>
        <v>15</v>
      </c>
      <c r="B25" s="28" t="str">
        <f>IF('Personal Contratado'!C21="","",'Personal Contratado'!C21)</f>
        <v/>
      </c>
      <c r="C25" s="28" t="str">
        <f>IF('Personal Contratado'!D21="","",'Personal Contratado'!D21)</f>
        <v/>
      </c>
      <c r="D25" s="40"/>
      <c r="E25" s="29"/>
      <c r="F25" s="40" t="str">
        <f t="shared" si="11"/>
        <v/>
      </c>
      <c r="G25" s="30">
        <v>0</v>
      </c>
      <c r="H25" s="30">
        <v>0</v>
      </c>
      <c r="I25" s="30">
        <v>0</v>
      </c>
      <c r="J25" s="30">
        <v>0</v>
      </c>
      <c r="K25" s="42">
        <v>0</v>
      </c>
      <c r="L25" s="31">
        <f t="shared" si="3"/>
        <v>0</v>
      </c>
      <c r="M25" s="56">
        <v>0</v>
      </c>
      <c r="N25" s="42">
        <v>0</v>
      </c>
      <c r="O25" s="31">
        <f t="shared" si="4"/>
        <v>0</v>
      </c>
      <c r="P25" s="30">
        <v>0</v>
      </c>
      <c r="Q25" s="42">
        <v>0</v>
      </c>
      <c r="R25" s="31">
        <f t="shared" si="5"/>
        <v>0</v>
      </c>
      <c r="S25" s="43">
        <f t="shared" si="6"/>
        <v>0</v>
      </c>
      <c r="T25" s="30">
        <v>0</v>
      </c>
      <c r="U25" s="30">
        <v>0</v>
      </c>
      <c r="V25" s="31">
        <f t="shared" si="7"/>
        <v>0</v>
      </c>
      <c r="W25" s="43">
        <f t="shared" si="1"/>
        <v>0</v>
      </c>
      <c r="X25" s="32">
        <v>0</v>
      </c>
      <c r="Y25" s="31">
        <f t="shared" si="8"/>
        <v>0</v>
      </c>
      <c r="Z25" s="30">
        <v>0</v>
      </c>
      <c r="AA25" s="33"/>
      <c r="AB25" s="45"/>
      <c r="AC25" s="35"/>
      <c r="AD25" s="43">
        <f t="shared" si="9"/>
        <v>0</v>
      </c>
    </row>
    <row r="26" spans="1:30" ht="18" customHeight="1" x14ac:dyDescent="0.2">
      <c r="A26" s="27">
        <f t="shared" si="2"/>
        <v>16</v>
      </c>
      <c r="B26" s="28" t="str">
        <f>IF('Personal Contratado'!C22="","",'Personal Contratado'!C22)</f>
        <v/>
      </c>
      <c r="C26" s="28" t="str">
        <f>IF('Personal Contratado'!D22="","",'Personal Contratado'!D22)</f>
        <v/>
      </c>
      <c r="D26" s="40"/>
      <c r="E26" s="29"/>
      <c r="F26" s="40" t="str">
        <f t="shared" si="11"/>
        <v/>
      </c>
      <c r="G26" s="30">
        <v>0</v>
      </c>
      <c r="H26" s="30">
        <v>0</v>
      </c>
      <c r="I26" s="30">
        <v>0</v>
      </c>
      <c r="J26" s="30">
        <v>0</v>
      </c>
      <c r="K26" s="42">
        <v>0</v>
      </c>
      <c r="L26" s="31">
        <f t="shared" si="3"/>
        <v>0</v>
      </c>
      <c r="M26" s="56">
        <v>0</v>
      </c>
      <c r="N26" s="42">
        <v>0</v>
      </c>
      <c r="O26" s="31">
        <f t="shared" si="4"/>
        <v>0</v>
      </c>
      <c r="P26" s="30">
        <v>0</v>
      </c>
      <c r="Q26" s="42">
        <v>0</v>
      </c>
      <c r="R26" s="31">
        <f t="shared" si="5"/>
        <v>0</v>
      </c>
      <c r="S26" s="43">
        <f t="shared" si="6"/>
        <v>0</v>
      </c>
      <c r="T26" s="30">
        <v>0</v>
      </c>
      <c r="U26" s="30">
        <v>0</v>
      </c>
      <c r="V26" s="31">
        <f t="shared" si="7"/>
        <v>0</v>
      </c>
      <c r="W26" s="43">
        <f t="shared" si="1"/>
        <v>0</v>
      </c>
      <c r="X26" s="32">
        <v>0</v>
      </c>
      <c r="Y26" s="31">
        <f t="shared" si="8"/>
        <v>0</v>
      </c>
      <c r="Z26" s="30">
        <v>0</v>
      </c>
      <c r="AA26" s="33"/>
      <c r="AB26" s="36"/>
      <c r="AC26" s="35"/>
      <c r="AD26" s="43">
        <f t="shared" si="9"/>
        <v>0</v>
      </c>
    </row>
    <row r="27" spans="1:30" ht="18" customHeight="1" x14ac:dyDescent="0.2">
      <c r="A27" s="27">
        <f t="shared" si="2"/>
        <v>17</v>
      </c>
      <c r="B27" s="28" t="str">
        <f>IF('Personal Contratado'!C23="","",'Personal Contratado'!C23)</f>
        <v/>
      </c>
      <c r="C27" s="28" t="str">
        <f>IF('Personal Contratado'!D23="","",'Personal Contratado'!D23)</f>
        <v/>
      </c>
      <c r="D27" s="40"/>
      <c r="E27" s="29"/>
      <c r="F27" s="40" t="str">
        <f t="shared" si="11"/>
        <v/>
      </c>
      <c r="G27" s="30">
        <v>0</v>
      </c>
      <c r="H27" s="30">
        <v>0</v>
      </c>
      <c r="I27" s="30">
        <v>0</v>
      </c>
      <c r="J27" s="30">
        <v>0</v>
      </c>
      <c r="K27" s="42">
        <v>0</v>
      </c>
      <c r="L27" s="31">
        <f t="shared" si="3"/>
        <v>0</v>
      </c>
      <c r="M27" s="56">
        <v>0</v>
      </c>
      <c r="N27" s="42">
        <v>0</v>
      </c>
      <c r="O27" s="31">
        <f t="shared" si="4"/>
        <v>0</v>
      </c>
      <c r="P27" s="30">
        <v>0</v>
      </c>
      <c r="Q27" s="42">
        <v>0</v>
      </c>
      <c r="R27" s="31">
        <f t="shared" si="5"/>
        <v>0</v>
      </c>
      <c r="S27" s="43">
        <f t="shared" si="6"/>
        <v>0</v>
      </c>
      <c r="T27" s="30">
        <v>0</v>
      </c>
      <c r="U27" s="30">
        <v>0</v>
      </c>
      <c r="V27" s="37">
        <f t="shared" si="7"/>
        <v>0</v>
      </c>
      <c r="W27" s="43">
        <f t="shared" si="1"/>
        <v>0</v>
      </c>
      <c r="X27" s="32">
        <v>0</v>
      </c>
      <c r="Y27" s="31">
        <f t="shared" si="8"/>
        <v>0</v>
      </c>
      <c r="Z27" s="30">
        <v>0</v>
      </c>
      <c r="AA27" s="33"/>
      <c r="AB27" s="34"/>
      <c r="AC27" s="35"/>
      <c r="AD27" s="43">
        <f t="shared" si="9"/>
        <v>0</v>
      </c>
    </row>
    <row r="28" spans="1:30" ht="18" customHeight="1" x14ac:dyDescent="0.2">
      <c r="A28" s="27">
        <f t="shared" si="2"/>
        <v>18</v>
      </c>
      <c r="B28" s="28" t="str">
        <f>IF('Personal Contratado'!C24="","",'Personal Contratado'!C24)</f>
        <v/>
      </c>
      <c r="C28" s="28" t="str">
        <f>IF('Personal Contratado'!D24="","",'Personal Contratado'!D24)</f>
        <v/>
      </c>
      <c r="D28" s="40"/>
      <c r="E28" s="29"/>
      <c r="F28" s="40" t="str">
        <f t="shared" si="11"/>
        <v/>
      </c>
      <c r="G28" s="30">
        <v>0</v>
      </c>
      <c r="H28" s="30">
        <v>0</v>
      </c>
      <c r="I28" s="30">
        <v>0</v>
      </c>
      <c r="J28" s="30">
        <v>0</v>
      </c>
      <c r="K28" s="42">
        <v>0</v>
      </c>
      <c r="L28" s="31">
        <f t="shared" si="3"/>
        <v>0</v>
      </c>
      <c r="M28" s="56">
        <v>0</v>
      </c>
      <c r="N28" s="42">
        <v>0</v>
      </c>
      <c r="O28" s="31">
        <f t="shared" si="4"/>
        <v>0</v>
      </c>
      <c r="P28" s="30">
        <v>0</v>
      </c>
      <c r="Q28" s="42">
        <v>0</v>
      </c>
      <c r="R28" s="31">
        <f t="shared" si="5"/>
        <v>0</v>
      </c>
      <c r="S28" s="43">
        <f t="shared" si="6"/>
        <v>0</v>
      </c>
      <c r="T28" s="30">
        <v>0</v>
      </c>
      <c r="U28" s="30">
        <v>0</v>
      </c>
      <c r="V28" s="37">
        <f t="shared" si="7"/>
        <v>0</v>
      </c>
      <c r="W28" s="43">
        <f t="shared" si="1"/>
        <v>0</v>
      </c>
      <c r="X28" s="32">
        <v>0</v>
      </c>
      <c r="Y28" s="31">
        <f t="shared" si="8"/>
        <v>0</v>
      </c>
      <c r="Z28" s="30">
        <v>0</v>
      </c>
      <c r="AA28" s="33"/>
      <c r="AB28" s="45"/>
      <c r="AC28" s="35"/>
      <c r="AD28" s="43">
        <f t="shared" si="9"/>
        <v>0</v>
      </c>
    </row>
    <row r="29" spans="1:30" ht="18" customHeight="1" x14ac:dyDescent="0.2">
      <c r="A29" s="27">
        <f t="shared" si="2"/>
        <v>19</v>
      </c>
      <c r="B29" s="28" t="str">
        <f>IF('Personal Contratado'!C25="","",'Personal Contratado'!C25)</f>
        <v/>
      </c>
      <c r="C29" s="28" t="str">
        <f>IF('Personal Contratado'!D25="","",'Personal Contratado'!D25)</f>
        <v/>
      </c>
      <c r="D29" s="40"/>
      <c r="E29" s="29"/>
      <c r="F29" s="40" t="str">
        <f t="shared" si="11"/>
        <v/>
      </c>
      <c r="G29" s="30">
        <v>0</v>
      </c>
      <c r="H29" s="30">
        <v>0</v>
      </c>
      <c r="I29" s="30">
        <v>0</v>
      </c>
      <c r="J29" s="30">
        <v>0</v>
      </c>
      <c r="K29" s="42">
        <v>0</v>
      </c>
      <c r="L29" s="31">
        <f t="shared" si="3"/>
        <v>0</v>
      </c>
      <c r="M29" s="56">
        <v>0</v>
      </c>
      <c r="N29" s="42">
        <v>0</v>
      </c>
      <c r="O29" s="31">
        <f t="shared" si="4"/>
        <v>0</v>
      </c>
      <c r="P29" s="30">
        <v>0</v>
      </c>
      <c r="Q29" s="42">
        <v>0</v>
      </c>
      <c r="R29" s="31">
        <f t="shared" si="5"/>
        <v>0</v>
      </c>
      <c r="S29" s="43">
        <f t="shared" si="6"/>
        <v>0</v>
      </c>
      <c r="T29" s="30">
        <v>0</v>
      </c>
      <c r="U29" s="30">
        <v>0</v>
      </c>
      <c r="V29" s="37">
        <f t="shared" si="7"/>
        <v>0</v>
      </c>
      <c r="W29" s="43">
        <f t="shared" si="1"/>
        <v>0</v>
      </c>
      <c r="X29" s="32">
        <v>0</v>
      </c>
      <c r="Y29" s="31">
        <f t="shared" si="8"/>
        <v>0</v>
      </c>
      <c r="Z29" s="30">
        <v>0</v>
      </c>
      <c r="AA29" s="33"/>
      <c r="AB29" s="34"/>
      <c r="AC29" s="35"/>
      <c r="AD29" s="43">
        <f t="shared" si="9"/>
        <v>0</v>
      </c>
    </row>
    <row r="30" spans="1:30" ht="18" customHeight="1" x14ac:dyDescent="0.2">
      <c r="A30" s="27">
        <f t="shared" si="2"/>
        <v>20</v>
      </c>
      <c r="B30" s="28" t="str">
        <f>IF('Personal Contratado'!C26="","",'Personal Contratado'!C26)</f>
        <v/>
      </c>
      <c r="C30" s="28" t="str">
        <f>IF('Personal Contratado'!D26="","",'Personal Contratado'!D26)</f>
        <v/>
      </c>
      <c r="D30" s="40"/>
      <c r="E30" s="29"/>
      <c r="F30" s="40" t="str">
        <f t="shared" si="11"/>
        <v/>
      </c>
      <c r="G30" s="30">
        <v>0</v>
      </c>
      <c r="H30" s="30">
        <v>0</v>
      </c>
      <c r="I30" s="30">
        <v>0</v>
      </c>
      <c r="J30" s="30">
        <v>0</v>
      </c>
      <c r="K30" s="42">
        <v>0</v>
      </c>
      <c r="L30" s="31">
        <f t="shared" si="3"/>
        <v>0</v>
      </c>
      <c r="M30" s="56">
        <v>0</v>
      </c>
      <c r="N30" s="42">
        <v>0</v>
      </c>
      <c r="O30" s="31">
        <f t="shared" si="4"/>
        <v>0</v>
      </c>
      <c r="P30" s="30">
        <v>0</v>
      </c>
      <c r="Q30" s="42">
        <v>0</v>
      </c>
      <c r="R30" s="31">
        <f t="shared" si="5"/>
        <v>0</v>
      </c>
      <c r="S30" s="43">
        <f t="shared" si="6"/>
        <v>0</v>
      </c>
      <c r="T30" s="30">
        <v>0</v>
      </c>
      <c r="U30" s="30">
        <v>0</v>
      </c>
      <c r="V30" s="37">
        <f t="shared" si="7"/>
        <v>0</v>
      </c>
      <c r="W30" s="43">
        <f t="shared" si="1"/>
        <v>0</v>
      </c>
      <c r="X30" s="32">
        <v>0</v>
      </c>
      <c r="Y30" s="31">
        <f t="shared" si="8"/>
        <v>0</v>
      </c>
      <c r="Z30" s="30">
        <v>0</v>
      </c>
      <c r="AA30" s="33"/>
      <c r="AB30" s="34"/>
      <c r="AC30" s="35"/>
      <c r="AD30" s="43">
        <f t="shared" si="9"/>
        <v>0</v>
      </c>
    </row>
    <row r="31" spans="1:30" ht="18" customHeight="1" x14ac:dyDescent="0.2">
      <c r="G31" s="26">
        <f>SUM(G11:G30)</f>
        <v>0</v>
      </c>
      <c r="H31" s="26">
        <f>SUM(H11:H30)</f>
        <v>0</v>
      </c>
      <c r="I31" s="26">
        <f>SUM(I11:I30)</f>
        <v>0</v>
      </c>
      <c r="J31" s="26">
        <f>SUM(J11:J30)</f>
        <v>0</v>
      </c>
      <c r="L31" s="51">
        <f>SUM(L11:L30)</f>
        <v>0</v>
      </c>
      <c r="M31" s="26">
        <f>SUM(M11:M30)</f>
        <v>0</v>
      </c>
      <c r="N31" s="54"/>
      <c r="O31" s="51">
        <f>SUM(O11:O30)</f>
        <v>0</v>
      </c>
      <c r="R31" s="51">
        <f>SUM(R11:R30)</f>
        <v>0</v>
      </c>
      <c r="S31" s="51">
        <f>SUM(S11:S30)</f>
        <v>0</v>
      </c>
      <c r="V31" s="50">
        <f>SUM(V11:V30)</f>
        <v>0</v>
      </c>
      <c r="W31" s="50">
        <f>SUM(W11:W30)</f>
        <v>0</v>
      </c>
      <c r="Y31" s="50">
        <f>SUM(Y11:Y30)</f>
        <v>0</v>
      </c>
      <c r="AD31" s="49">
        <f>SUM(V31-Y31)</f>
        <v>0</v>
      </c>
    </row>
  </sheetData>
  <sheetProtection password="CDCA" sheet="1" objects="1" scenarios="1"/>
  <mergeCells count="25">
    <mergeCell ref="AD9:AD10"/>
    <mergeCell ref="X9:X10"/>
    <mergeCell ref="Y9:Y10"/>
    <mergeCell ref="Z9:Z10"/>
    <mergeCell ref="AA9:AA10"/>
    <mergeCell ref="AB9:AB10"/>
    <mergeCell ref="AC9:AC10"/>
    <mergeCell ref="A9:B10"/>
    <mergeCell ref="C9:C10"/>
    <mergeCell ref="D9:I9"/>
    <mergeCell ref="J9:O9"/>
    <mergeCell ref="C7:D7"/>
    <mergeCell ref="E7:G7"/>
    <mergeCell ref="V9:V10"/>
    <mergeCell ref="W9:W10"/>
    <mergeCell ref="C5:D5"/>
    <mergeCell ref="C6:L6"/>
    <mergeCell ref="G1:L1"/>
    <mergeCell ref="P1:T1"/>
    <mergeCell ref="H3:L3"/>
    <mergeCell ref="C4:L4"/>
    <mergeCell ref="U9:U10"/>
    <mergeCell ref="P9:R9"/>
    <mergeCell ref="S9:S10"/>
    <mergeCell ref="T9:T10"/>
  </mergeCells>
  <phoneticPr fontId="24"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
  <sheetViews>
    <sheetView zoomScale="70" zoomScaleNormal="70" workbookViewId="0">
      <selection activeCell="X11" sqref="X11:X30"/>
    </sheetView>
  </sheetViews>
  <sheetFormatPr baseColWidth="10" defaultRowHeight="12.75" x14ac:dyDescent="0.2"/>
  <cols>
    <col min="1" max="1" width="3.85546875" style="14"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24.42578125" customWidth="1"/>
    <col min="29" max="29" width="35" customWidth="1"/>
  </cols>
  <sheetData>
    <row r="1" spans="1:32" ht="18" x14ac:dyDescent="0.2">
      <c r="A1" s="15"/>
      <c r="B1" s="16"/>
      <c r="C1" s="16"/>
      <c r="D1" s="16"/>
      <c r="E1" s="16"/>
      <c r="F1" s="16"/>
      <c r="G1" s="166" t="s">
        <v>42</v>
      </c>
      <c r="H1" s="166"/>
      <c r="I1" s="166"/>
      <c r="J1" s="166"/>
      <c r="K1" s="166"/>
      <c r="L1" s="166"/>
      <c r="M1" s="53"/>
      <c r="N1" s="53"/>
      <c r="O1" s="53"/>
      <c r="P1" s="164">
        <f>EXPEDIENTE!D3</f>
        <v>0</v>
      </c>
      <c r="Q1" s="165"/>
      <c r="R1" s="165"/>
      <c r="S1" s="165"/>
      <c r="T1" s="165"/>
      <c r="U1" s="16"/>
      <c r="V1" s="16"/>
      <c r="W1" s="16"/>
      <c r="X1" s="16"/>
      <c r="Y1" s="16"/>
      <c r="Z1" s="16"/>
      <c r="AA1" s="16"/>
      <c r="AB1" s="16"/>
      <c r="AC1" s="16"/>
      <c r="AD1" s="16"/>
    </row>
    <row r="2" spans="1:32" x14ac:dyDescent="0.2">
      <c r="A2" s="15"/>
      <c r="B2" s="16"/>
      <c r="C2" s="16"/>
      <c r="D2" s="16"/>
      <c r="E2" s="16"/>
      <c r="F2" s="16"/>
      <c r="G2" s="16"/>
      <c r="H2" s="19"/>
      <c r="I2" s="19"/>
      <c r="J2" s="19"/>
      <c r="K2" s="19"/>
      <c r="L2" s="19"/>
      <c r="M2" s="19"/>
      <c r="N2" s="19"/>
      <c r="O2" s="19"/>
      <c r="P2" s="16"/>
      <c r="Q2" s="16"/>
      <c r="R2" s="16"/>
      <c r="S2" s="16"/>
      <c r="T2" s="16"/>
      <c r="U2" s="16"/>
      <c r="V2" s="16"/>
      <c r="W2" s="16"/>
      <c r="X2" s="16"/>
      <c r="Y2" s="16"/>
      <c r="Z2" s="16"/>
      <c r="AA2" s="16"/>
      <c r="AB2" s="16"/>
      <c r="AC2" s="16"/>
      <c r="AD2" s="16"/>
    </row>
    <row r="3" spans="1:32" ht="15" x14ac:dyDescent="0.25">
      <c r="A3" s="15"/>
      <c r="B3" s="16"/>
      <c r="C3" s="19"/>
      <c r="D3" s="19"/>
      <c r="E3" s="19"/>
      <c r="F3" s="19"/>
      <c r="G3" s="24" t="s">
        <v>41</v>
      </c>
      <c r="H3" s="169"/>
      <c r="I3" s="170"/>
      <c r="J3" s="170"/>
      <c r="K3" s="170"/>
      <c r="L3" s="170"/>
      <c r="M3" s="16"/>
      <c r="N3" s="16"/>
      <c r="O3" s="16"/>
      <c r="P3" s="16"/>
      <c r="Q3" s="16"/>
      <c r="R3" s="16"/>
      <c r="S3" s="16"/>
      <c r="T3" s="16"/>
      <c r="U3" s="16"/>
      <c r="V3" s="16"/>
      <c r="W3" s="16"/>
      <c r="Y3" s="16"/>
      <c r="Z3" s="16"/>
      <c r="AA3" s="16"/>
      <c r="AB3" s="16"/>
      <c r="AC3" s="16"/>
      <c r="AD3" s="16"/>
    </row>
    <row r="4" spans="1:32" ht="15" x14ac:dyDescent="0.25">
      <c r="A4" s="15"/>
      <c r="B4" s="18" t="s">
        <v>43</v>
      </c>
      <c r="C4" s="168" t="str">
        <f>IF(EXPEDIENTE!D5="","",EXPEDIENTE!D5)</f>
        <v/>
      </c>
      <c r="D4" s="168"/>
      <c r="E4" s="168"/>
      <c r="F4" s="168"/>
      <c r="G4" s="168"/>
      <c r="H4" s="168"/>
      <c r="I4" s="168"/>
      <c r="J4" s="168"/>
      <c r="K4" s="168"/>
      <c r="L4" s="168"/>
      <c r="M4" s="16"/>
      <c r="N4" s="16"/>
      <c r="O4" s="16"/>
      <c r="P4" s="16"/>
      <c r="Q4" s="16"/>
      <c r="R4" s="16"/>
      <c r="S4" s="16"/>
      <c r="T4" s="16"/>
      <c r="U4" s="16"/>
      <c r="V4" s="16"/>
      <c r="W4" s="16"/>
      <c r="X4" s="16"/>
      <c r="Y4" s="16"/>
      <c r="Z4" s="16"/>
      <c r="AA4" s="16"/>
      <c r="AB4" s="16"/>
      <c r="AC4" s="16"/>
      <c r="AD4" s="16"/>
    </row>
    <row r="5" spans="1:32" ht="15" x14ac:dyDescent="0.25">
      <c r="A5" s="15"/>
      <c r="B5" s="18" t="s">
        <v>12</v>
      </c>
      <c r="C5" s="167" t="str">
        <f>IF(EXPEDIENTE!D6="","",EXPEDIENTE!D6)</f>
        <v/>
      </c>
      <c r="D5" s="167"/>
      <c r="E5" s="21"/>
      <c r="F5" s="22"/>
      <c r="G5" s="22"/>
      <c r="H5" s="22"/>
      <c r="I5" s="22"/>
      <c r="J5" s="22"/>
      <c r="K5" s="22"/>
      <c r="L5" s="22"/>
      <c r="M5" s="22"/>
      <c r="N5" s="22"/>
      <c r="O5" s="22"/>
      <c r="P5" s="15"/>
      <c r="Q5" s="15"/>
      <c r="R5" s="15"/>
      <c r="S5" s="15"/>
      <c r="T5" s="15"/>
      <c r="U5" s="16"/>
      <c r="V5" s="16"/>
      <c r="W5" s="16"/>
      <c r="X5" s="16"/>
      <c r="Y5" s="16"/>
      <c r="Z5" s="16"/>
      <c r="AA5" s="16"/>
      <c r="AB5" s="16"/>
      <c r="AC5" s="16"/>
      <c r="AD5" s="16"/>
    </row>
    <row r="6" spans="1:32" ht="15" x14ac:dyDescent="0.25">
      <c r="A6" s="15"/>
      <c r="B6" s="18" t="s">
        <v>53</v>
      </c>
      <c r="C6" s="168" t="str">
        <f>IF(EXPEDIENTE!D7="","",EXPEDIENTE!D7)</f>
        <v xml:space="preserve"> EMPLEO CON APOYO   /   GABINETES DE ORIENTACIÓN E INSERCIÓN LABORAL</v>
      </c>
      <c r="D6" s="168"/>
      <c r="E6" s="168"/>
      <c r="F6" s="168"/>
      <c r="G6" s="168"/>
      <c r="H6" s="168"/>
      <c r="I6" s="168"/>
      <c r="J6" s="168"/>
      <c r="K6" s="168"/>
      <c r="L6" s="168"/>
      <c r="M6" s="16"/>
      <c r="N6" s="16"/>
      <c r="O6" s="16"/>
      <c r="P6" s="16"/>
      <c r="Q6" s="16"/>
      <c r="R6" s="16"/>
      <c r="S6" s="16"/>
      <c r="T6" s="16"/>
      <c r="U6" s="16"/>
      <c r="V6" s="16"/>
      <c r="W6" s="16"/>
      <c r="X6" s="16"/>
      <c r="Y6" s="16"/>
      <c r="Z6" s="16"/>
      <c r="AA6" s="16"/>
      <c r="AB6" s="16"/>
      <c r="AC6" s="16"/>
      <c r="AD6" s="16"/>
    </row>
    <row r="7" spans="1:32" ht="15" x14ac:dyDescent="0.25">
      <c r="A7" s="15"/>
      <c r="B7" s="17" t="s">
        <v>54</v>
      </c>
      <c r="C7" s="171" t="str">
        <f>IF(H3="","",H3)</f>
        <v/>
      </c>
      <c r="D7" s="172"/>
      <c r="E7" s="173">
        <f>SUM(Y31)</f>
        <v>0</v>
      </c>
      <c r="F7" s="174"/>
      <c r="G7" s="175"/>
      <c r="H7" s="20"/>
      <c r="I7" s="20"/>
      <c r="J7" s="20"/>
      <c r="K7" s="20"/>
      <c r="L7" s="20"/>
      <c r="M7" s="20"/>
      <c r="N7" s="20"/>
      <c r="O7" s="20"/>
      <c r="P7" s="16"/>
      <c r="Q7" s="16"/>
      <c r="R7" s="16"/>
      <c r="S7" s="16"/>
      <c r="T7" s="16"/>
      <c r="U7" s="16"/>
      <c r="V7" s="16"/>
      <c r="W7" s="16"/>
      <c r="X7" s="16"/>
      <c r="Y7" s="16"/>
      <c r="Z7" s="16"/>
      <c r="AA7" s="16"/>
      <c r="AB7" s="16"/>
      <c r="AC7" s="16"/>
      <c r="AD7" s="16"/>
    </row>
    <row r="8" spans="1:32" x14ac:dyDescent="0.2">
      <c r="A8" s="23"/>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32" s="25" customFormat="1" ht="29.25" customHeight="1" x14ac:dyDescent="0.2">
      <c r="A9" s="163" t="s">
        <v>33</v>
      </c>
      <c r="B9" s="163"/>
      <c r="C9" s="163" t="s">
        <v>37</v>
      </c>
      <c r="D9" s="163" t="s">
        <v>38</v>
      </c>
      <c r="E9" s="163"/>
      <c r="F9" s="163"/>
      <c r="G9" s="163"/>
      <c r="H9" s="163"/>
      <c r="I9" s="163"/>
      <c r="J9" s="176" t="s">
        <v>59</v>
      </c>
      <c r="K9" s="177"/>
      <c r="L9" s="177"/>
      <c r="M9" s="177"/>
      <c r="N9" s="177"/>
      <c r="O9" s="178"/>
      <c r="P9" s="163" t="s">
        <v>47</v>
      </c>
      <c r="Q9" s="163"/>
      <c r="R9" s="163"/>
      <c r="S9" s="163" t="s">
        <v>3</v>
      </c>
      <c r="T9" s="163" t="s">
        <v>9</v>
      </c>
      <c r="U9" s="163" t="s">
        <v>7</v>
      </c>
      <c r="V9" s="163" t="s">
        <v>17</v>
      </c>
      <c r="W9" s="163" t="s">
        <v>31</v>
      </c>
      <c r="X9" s="163" t="s">
        <v>5</v>
      </c>
      <c r="Y9" s="163" t="s">
        <v>32</v>
      </c>
      <c r="Z9" s="163" t="s">
        <v>8</v>
      </c>
      <c r="AA9" s="163" t="s">
        <v>18</v>
      </c>
      <c r="AB9" s="163" t="s">
        <v>4</v>
      </c>
      <c r="AC9" s="163" t="s">
        <v>0</v>
      </c>
      <c r="AD9" s="163" t="s">
        <v>44</v>
      </c>
    </row>
    <row r="10" spans="1:32" s="25" customFormat="1" ht="36" x14ac:dyDescent="0.2">
      <c r="A10" s="163"/>
      <c r="B10" s="163"/>
      <c r="C10" s="163"/>
      <c r="D10" s="47" t="s">
        <v>6</v>
      </c>
      <c r="E10" s="48" t="s">
        <v>36</v>
      </c>
      <c r="F10" s="48" t="s">
        <v>35</v>
      </c>
      <c r="G10" s="47" t="s">
        <v>39</v>
      </c>
      <c r="H10" s="71" t="s">
        <v>82</v>
      </c>
      <c r="I10" s="47" t="s">
        <v>40</v>
      </c>
      <c r="J10" s="47" t="s">
        <v>66</v>
      </c>
      <c r="K10" s="47" t="s">
        <v>34</v>
      </c>
      <c r="L10" s="47" t="s">
        <v>30</v>
      </c>
      <c r="M10" s="47" t="s">
        <v>67</v>
      </c>
      <c r="N10" s="47" t="s">
        <v>34</v>
      </c>
      <c r="O10" s="47" t="s">
        <v>30</v>
      </c>
      <c r="P10" s="47" t="s">
        <v>46</v>
      </c>
      <c r="Q10" s="47" t="s">
        <v>34</v>
      </c>
      <c r="R10" s="47" t="s">
        <v>30</v>
      </c>
      <c r="S10" s="163"/>
      <c r="T10" s="163"/>
      <c r="U10" s="163"/>
      <c r="V10" s="163"/>
      <c r="W10" s="163"/>
      <c r="X10" s="163"/>
      <c r="Y10" s="163"/>
      <c r="Z10" s="163"/>
      <c r="AA10" s="163"/>
      <c r="AB10" s="163"/>
      <c r="AC10" s="163"/>
      <c r="AD10" s="163"/>
    </row>
    <row r="11" spans="1:32" ht="18" customHeight="1" x14ac:dyDescent="0.2">
      <c r="A11" s="38">
        <v>1</v>
      </c>
      <c r="B11" s="39" t="str">
        <f>IF('Personal Contratado'!C7="","",'Personal Contratado'!C7)</f>
        <v/>
      </c>
      <c r="C11" s="39" t="str">
        <f>IF('Personal Contratado'!D7="","",'Personal Contratado'!D7)</f>
        <v/>
      </c>
      <c r="D11" s="40"/>
      <c r="E11" s="40"/>
      <c r="F11" s="40" t="str">
        <f t="shared" ref="F11:F18" si="0">IF(D11="","",SUM(D11-E11))</f>
        <v/>
      </c>
      <c r="G11" s="30">
        <v>0</v>
      </c>
      <c r="H11" s="41">
        <v>0</v>
      </c>
      <c r="I11" s="41">
        <v>0</v>
      </c>
      <c r="J11" s="30">
        <v>0</v>
      </c>
      <c r="K11" s="42">
        <v>0</v>
      </c>
      <c r="L11" s="43">
        <f>SUM(J11*K11)</f>
        <v>0</v>
      </c>
      <c r="M11" s="55">
        <v>0</v>
      </c>
      <c r="N11" s="42">
        <v>0</v>
      </c>
      <c r="O11" s="43">
        <f>SUM(M11*N11)</f>
        <v>0</v>
      </c>
      <c r="P11" s="41">
        <v>0</v>
      </c>
      <c r="Q11" s="42">
        <v>0</v>
      </c>
      <c r="R11" s="43">
        <f>SUM(P11*Q11)</f>
        <v>0</v>
      </c>
      <c r="S11" s="43">
        <f>SUM(L11++O11+R11)</f>
        <v>0</v>
      </c>
      <c r="T11" s="41">
        <v>0</v>
      </c>
      <c r="U11" s="41">
        <v>0</v>
      </c>
      <c r="V11" s="43">
        <f>G11+S11-T11-U11</f>
        <v>0</v>
      </c>
      <c r="W11" s="43">
        <f t="shared" ref="W11:W30" si="1">SUM(G11-H11-I11+L11-T11-U11)</f>
        <v>0</v>
      </c>
      <c r="X11" s="32">
        <v>0</v>
      </c>
      <c r="Y11" s="43">
        <f>+W11*X11</f>
        <v>0</v>
      </c>
      <c r="Z11" s="30">
        <v>0</v>
      </c>
      <c r="AA11" s="33"/>
      <c r="AB11" s="45"/>
      <c r="AC11" s="46"/>
      <c r="AD11" s="43">
        <f>SUM(V11-Y11)</f>
        <v>0</v>
      </c>
      <c r="AF11" s="52"/>
    </row>
    <row r="12" spans="1:32" ht="18" customHeight="1" x14ac:dyDescent="0.2">
      <c r="A12" s="27">
        <f>SUM(A11+1)</f>
        <v>2</v>
      </c>
      <c r="B12" s="28" t="str">
        <f>IF('Personal Contratado'!C8="","",'Personal Contratado'!C8)</f>
        <v/>
      </c>
      <c r="C12" s="28" t="str">
        <f>IF('Personal Contratado'!D8="","",'Personal Contratado'!D8)</f>
        <v/>
      </c>
      <c r="D12" s="40"/>
      <c r="E12" s="29"/>
      <c r="F12" s="40" t="str">
        <f t="shared" si="0"/>
        <v/>
      </c>
      <c r="G12" s="30">
        <v>0</v>
      </c>
      <c r="H12" s="30">
        <v>0</v>
      </c>
      <c r="I12" s="30">
        <v>0</v>
      </c>
      <c r="J12" s="30">
        <v>0</v>
      </c>
      <c r="K12" s="42">
        <v>0</v>
      </c>
      <c r="L12" s="31">
        <f t="shared" ref="L12:L30" si="2">SUM(J12*K12)</f>
        <v>0</v>
      </c>
      <c r="M12" s="56">
        <v>0</v>
      </c>
      <c r="N12" s="42">
        <v>0</v>
      </c>
      <c r="O12" s="31">
        <f t="shared" ref="O12:O30" si="3">SUM(M12*N12)</f>
        <v>0</v>
      </c>
      <c r="P12" s="30">
        <v>0</v>
      </c>
      <c r="Q12" s="42">
        <v>0</v>
      </c>
      <c r="R12" s="31">
        <f t="shared" ref="R12:R30" si="4">SUM(P12*Q12)</f>
        <v>0</v>
      </c>
      <c r="S12" s="43">
        <f t="shared" ref="S12:S30" si="5">SUM(L12++O12+R12)</f>
        <v>0</v>
      </c>
      <c r="T12" s="30">
        <v>0</v>
      </c>
      <c r="U12" s="30">
        <v>0</v>
      </c>
      <c r="V12" s="31">
        <f t="shared" ref="V12:V30" si="6">G12+S12-T12-U12</f>
        <v>0</v>
      </c>
      <c r="W12" s="43">
        <f t="shared" si="1"/>
        <v>0</v>
      </c>
      <c r="X12" s="32">
        <v>0</v>
      </c>
      <c r="Y12" s="31">
        <f t="shared" ref="Y12:Y30" si="7">+W12*X12</f>
        <v>0</v>
      </c>
      <c r="Z12" s="30">
        <v>0</v>
      </c>
      <c r="AA12" s="33"/>
      <c r="AB12" s="45"/>
      <c r="AC12" s="35"/>
      <c r="AD12" s="43">
        <f t="shared" ref="AD12:AD30" si="8">SUM(V12-Y12)</f>
        <v>0</v>
      </c>
      <c r="AF12" s="52"/>
    </row>
    <row r="13" spans="1:32" ht="18" customHeight="1" x14ac:dyDescent="0.2">
      <c r="A13" s="27">
        <f t="shared" ref="A13:A30" si="9">SUM(A12+1)</f>
        <v>3</v>
      </c>
      <c r="B13" s="28" t="str">
        <f>IF('Personal Contratado'!C9="","",'Personal Contratado'!C9)</f>
        <v/>
      </c>
      <c r="C13" s="28" t="str">
        <f>IF('Personal Contratado'!D9="","",'Personal Contratado'!D9)</f>
        <v/>
      </c>
      <c r="D13" s="40"/>
      <c r="E13" s="29"/>
      <c r="F13" s="40" t="str">
        <f t="shared" si="0"/>
        <v/>
      </c>
      <c r="G13" s="30">
        <v>0</v>
      </c>
      <c r="H13" s="30">
        <v>0</v>
      </c>
      <c r="I13" s="30">
        <v>0</v>
      </c>
      <c r="J13" s="30">
        <v>0</v>
      </c>
      <c r="K13" s="42">
        <v>0</v>
      </c>
      <c r="L13" s="31">
        <f t="shared" si="2"/>
        <v>0</v>
      </c>
      <c r="M13" s="56">
        <v>0</v>
      </c>
      <c r="N13" s="42">
        <v>0</v>
      </c>
      <c r="O13" s="31">
        <f t="shared" si="3"/>
        <v>0</v>
      </c>
      <c r="P13" s="30">
        <v>0</v>
      </c>
      <c r="Q13" s="42">
        <v>0</v>
      </c>
      <c r="R13" s="31">
        <f t="shared" si="4"/>
        <v>0</v>
      </c>
      <c r="S13" s="43">
        <f t="shared" si="5"/>
        <v>0</v>
      </c>
      <c r="T13" s="30">
        <v>0</v>
      </c>
      <c r="U13" s="30">
        <v>0</v>
      </c>
      <c r="V13" s="31">
        <f t="shared" si="6"/>
        <v>0</v>
      </c>
      <c r="W13" s="43">
        <f t="shared" si="1"/>
        <v>0</v>
      </c>
      <c r="X13" s="32">
        <v>0</v>
      </c>
      <c r="Y13" s="31">
        <f t="shared" si="7"/>
        <v>0</v>
      </c>
      <c r="Z13" s="30">
        <v>0</v>
      </c>
      <c r="AA13" s="33"/>
      <c r="AB13" s="45"/>
      <c r="AC13" s="35"/>
      <c r="AD13" s="43">
        <f t="shared" si="8"/>
        <v>0</v>
      </c>
      <c r="AF13" s="52"/>
    </row>
    <row r="14" spans="1:32" ht="18" customHeight="1" x14ac:dyDescent="0.2">
      <c r="A14" s="27">
        <f t="shared" si="9"/>
        <v>4</v>
      </c>
      <c r="B14" s="28" t="str">
        <f>IF('Personal Contratado'!C10="","",'Personal Contratado'!C10)</f>
        <v/>
      </c>
      <c r="C14" s="28" t="str">
        <f>IF('Personal Contratado'!D10="","",'Personal Contratado'!D10)</f>
        <v/>
      </c>
      <c r="D14" s="40"/>
      <c r="E14" s="29"/>
      <c r="F14" s="40" t="str">
        <f t="shared" si="0"/>
        <v/>
      </c>
      <c r="G14" s="30">
        <v>0</v>
      </c>
      <c r="H14" s="30">
        <v>0</v>
      </c>
      <c r="I14" s="30">
        <v>0</v>
      </c>
      <c r="J14" s="30">
        <v>0</v>
      </c>
      <c r="K14" s="42">
        <v>0</v>
      </c>
      <c r="L14" s="31">
        <f t="shared" si="2"/>
        <v>0</v>
      </c>
      <c r="M14" s="56">
        <v>0</v>
      </c>
      <c r="N14" s="42">
        <v>0</v>
      </c>
      <c r="O14" s="31">
        <f t="shared" si="3"/>
        <v>0</v>
      </c>
      <c r="P14" s="30">
        <v>0</v>
      </c>
      <c r="Q14" s="42">
        <v>0</v>
      </c>
      <c r="R14" s="31">
        <f t="shared" si="4"/>
        <v>0</v>
      </c>
      <c r="S14" s="43">
        <f t="shared" si="5"/>
        <v>0</v>
      </c>
      <c r="T14" s="30">
        <v>0</v>
      </c>
      <c r="U14" s="30">
        <v>0</v>
      </c>
      <c r="V14" s="31">
        <f t="shared" si="6"/>
        <v>0</v>
      </c>
      <c r="W14" s="43">
        <f t="shared" si="1"/>
        <v>0</v>
      </c>
      <c r="X14" s="32">
        <v>0</v>
      </c>
      <c r="Y14" s="31">
        <f t="shared" si="7"/>
        <v>0</v>
      </c>
      <c r="Z14" s="30">
        <v>0</v>
      </c>
      <c r="AA14" s="33"/>
      <c r="AB14" s="45"/>
      <c r="AC14" s="35"/>
      <c r="AD14" s="43">
        <f t="shared" si="8"/>
        <v>0</v>
      </c>
    </row>
    <row r="15" spans="1:32" ht="18" customHeight="1" x14ac:dyDescent="0.2">
      <c r="A15" s="27">
        <f t="shared" si="9"/>
        <v>5</v>
      </c>
      <c r="B15" s="28" t="str">
        <f>IF('Personal Contratado'!C11="","",'Personal Contratado'!C11)</f>
        <v/>
      </c>
      <c r="C15" s="28" t="str">
        <f>IF('Personal Contratado'!D11="","",'Personal Contratado'!D11)</f>
        <v/>
      </c>
      <c r="D15" s="40"/>
      <c r="E15" s="29"/>
      <c r="F15" s="40" t="str">
        <f t="shared" si="0"/>
        <v/>
      </c>
      <c r="G15" s="30">
        <v>0</v>
      </c>
      <c r="H15" s="30">
        <v>0</v>
      </c>
      <c r="I15" s="30">
        <v>0</v>
      </c>
      <c r="J15" s="30">
        <v>0</v>
      </c>
      <c r="K15" s="42">
        <v>0</v>
      </c>
      <c r="L15" s="31">
        <f t="shared" si="2"/>
        <v>0</v>
      </c>
      <c r="M15" s="56">
        <v>0</v>
      </c>
      <c r="N15" s="42">
        <v>0</v>
      </c>
      <c r="O15" s="31">
        <f t="shared" si="3"/>
        <v>0</v>
      </c>
      <c r="P15" s="30">
        <v>0</v>
      </c>
      <c r="Q15" s="42">
        <v>0</v>
      </c>
      <c r="R15" s="31">
        <f t="shared" si="4"/>
        <v>0</v>
      </c>
      <c r="S15" s="43">
        <f t="shared" si="5"/>
        <v>0</v>
      </c>
      <c r="T15" s="30">
        <v>0</v>
      </c>
      <c r="U15" s="30">
        <v>0</v>
      </c>
      <c r="V15" s="31">
        <f t="shared" si="6"/>
        <v>0</v>
      </c>
      <c r="W15" s="43">
        <f t="shared" si="1"/>
        <v>0</v>
      </c>
      <c r="X15" s="32">
        <v>0</v>
      </c>
      <c r="Y15" s="31">
        <f t="shared" si="7"/>
        <v>0</v>
      </c>
      <c r="Z15" s="30">
        <v>0</v>
      </c>
      <c r="AA15" s="33"/>
      <c r="AB15" s="45"/>
      <c r="AC15" s="35"/>
      <c r="AD15" s="43">
        <f t="shared" si="8"/>
        <v>0</v>
      </c>
    </row>
    <row r="16" spans="1:32" ht="18" customHeight="1" x14ac:dyDescent="0.2">
      <c r="A16" s="27">
        <f t="shared" si="9"/>
        <v>6</v>
      </c>
      <c r="B16" s="28" t="str">
        <f>IF('Personal Contratado'!C12="","",'Personal Contratado'!C12)</f>
        <v/>
      </c>
      <c r="C16" s="28" t="str">
        <f>IF('Personal Contratado'!D12="","",'Personal Contratado'!D12)</f>
        <v/>
      </c>
      <c r="D16" s="40"/>
      <c r="E16" s="29"/>
      <c r="F16" s="40" t="str">
        <f t="shared" si="0"/>
        <v/>
      </c>
      <c r="G16" s="30">
        <v>0</v>
      </c>
      <c r="H16" s="30">
        <v>0</v>
      </c>
      <c r="I16" s="30">
        <v>0</v>
      </c>
      <c r="J16" s="30">
        <v>0</v>
      </c>
      <c r="K16" s="42">
        <v>0</v>
      </c>
      <c r="L16" s="31">
        <f t="shared" si="2"/>
        <v>0</v>
      </c>
      <c r="M16" s="56">
        <v>0</v>
      </c>
      <c r="N16" s="42">
        <v>0</v>
      </c>
      <c r="O16" s="31">
        <f t="shared" si="3"/>
        <v>0</v>
      </c>
      <c r="P16" s="30">
        <v>0</v>
      </c>
      <c r="Q16" s="42">
        <v>0</v>
      </c>
      <c r="R16" s="31">
        <f t="shared" si="4"/>
        <v>0</v>
      </c>
      <c r="S16" s="43">
        <f t="shared" si="5"/>
        <v>0</v>
      </c>
      <c r="T16" s="30">
        <v>0</v>
      </c>
      <c r="U16" s="30">
        <v>0</v>
      </c>
      <c r="V16" s="37">
        <f t="shared" si="6"/>
        <v>0</v>
      </c>
      <c r="W16" s="43">
        <f t="shared" si="1"/>
        <v>0</v>
      </c>
      <c r="X16" s="32">
        <v>0</v>
      </c>
      <c r="Y16" s="31">
        <f t="shared" si="7"/>
        <v>0</v>
      </c>
      <c r="Z16" s="30">
        <v>0</v>
      </c>
      <c r="AA16" s="33"/>
      <c r="AB16" s="34"/>
      <c r="AC16" s="35"/>
      <c r="AD16" s="43">
        <f t="shared" si="8"/>
        <v>0</v>
      </c>
    </row>
    <row r="17" spans="1:30" ht="18" customHeight="1" x14ac:dyDescent="0.2">
      <c r="A17" s="27">
        <f t="shared" si="9"/>
        <v>7</v>
      </c>
      <c r="B17" s="28" t="str">
        <f>IF('Personal Contratado'!C13="","",'Personal Contratado'!C13)</f>
        <v/>
      </c>
      <c r="C17" s="28" t="str">
        <f>IF('Personal Contratado'!D13="","",'Personal Contratado'!D13)</f>
        <v/>
      </c>
      <c r="D17" s="40"/>
      <c r="E17" s="29"/>
      <c r="F17" s="40" t="str">
        <f t="shared" si="0"/>
        <v/>
      </c>
      <c r="G17" s="30">
        <v>0</v>
      </c>
      <c r="H17" s="30">
        <v>0</v>
      </c>
      <c r="I17" s="30">
        <v>0</v>
      </c>
      <c r="J17" s="30">
        <v>0</v>
      </c>
      <c r="K17" s="42">
        <v>0</v>
      </c>
      <c r="L17" s="31">
        <f t="shared" si="2"/>
        <v>0</v>
      </c>
      <c r="M17" s="56">
        <v>0</v>
      </c>
      <c r="N17" s="42">
        <v>0</v>
      </c>
      <c r="O17" s="31">
        <f t="shared" si="3"/>
        <v>0</v>
      </c>
      <c r="P17" s="30">
        <v>0</v>
      </c>
      <c r="Q17" s="42">
        <v>0</v>
      </c>
      <c r="R17" s="31">
        <f t="shared" si="4"/>
        <v>0</v>
      </c>
      <c r="S17" s="43">
        <f t="shared" si="5"/>
        <v>0</v>
      </c>
      <c r="T17" s="30">
        <v>0</v>
      </c>
      <c r="U17" s="30">
        <v>0</v>
      </c>
      <c r="V17" s="37">
        <f t="shared" si="6"/>
        <v>0</v>
      </c>
      <c r="W17" s="43">
        <f t="shared" si="1"/>
        <v>0</v>
      </c>
      <c r="X17" s="32">
        <v>0</v>
      </c>
      <c r="Y17" s="31">
        <f t="shared" si="7"/>
        <v>0</v>
      </c>
      <c r="Z17" s="30">
        <v>0</v>
      </c>
      <c r="AA17" s="33"/>
      <c r="AB17" s="34"/>
      <c r="AC17" s="35"/>
      <c r="AD17" s="43">
        <f t="shared" si="8"/>
        <v>0</v>
      </c>
    </row>
    <row r="18" spans="1:30" ht="18" customHeight="1" x14ac:dyDescent="0.2">
      <c r="A18" s="27">
        <f t="shared" si="9"/>
        <v>8</v>
      </c>
      <c r="B18" s="28" t="str">
        <f>IF('Personal Contratado'!C14="","",'Personal Contratado'!C14)</f>
        <v/>
      </c>
      <c r="C18" s="28" t="str">
        <f>IF('Personal Contratado'!D14="","",'Personal Contratado'!D14)</f>
        <v/>
      </c>
      <c r="D18" s="40"/>
      <c r="E18" s="29"/>
      <c r="F18" s="40" t="str">
        <f t="shared" si="0"/>
        <v/>
      </c>
      <c r="G18" s="30">
        <v>0</v>
      </c>
      <c r="H18" s="30">
        <v>0</v>
      </c>
      <c r="I18" s="30">
        <v>0</v>
      </c>
      <c r="J18" s="30">
        <v>0</v>
      </c>
      <c r="K18" s="42">
        <v>0</v>
      </c>
      <c r="L18" s="31">
        <f t="shared" si="2"/>
        <v>0</v>
      </c>
      <c r="M18" s="56">
        <v>0</v>
      </c>
      <c r="N18" s="42">
        <v>0</v>
      </c>
      <c r="O18" s="31">
        <f t="shared" si="3"/>
        <v>0</v>
      </c>
      <c r="P18" s="30">
        <v>0</v>
      </c>
      <c r="Q18" s="42">
        <v>0</v>
      </c>
      <c r="R18" s="31">
        <f t="shared" si="4"/>
        <v>0</v>
      </c>
      <c r="S18" s="43">
        <f t="shared" si="5"/>
        <v>0</v>
      </c>
      <c r="T18" s="30">
        <v>0</v>
      </c>
      <c r="U18" s="30">
        <v>0</v>
      </c>
      <c r="V18" s="37">
        <f t="shared" si="6"/>
        <v>0</v>
      </c>
      <c r="W18" s="43">
        <f t="shared" si="1"/>
        <v>0</v>
      </c>
      <c r="X18" s="32">
        <v>0</v>
      </c>
      <c r="Y18" s="31">
        <f t="shared" si="7"/>
        <v>0</v>
      </c>
      <c r="Z18" s="30">
        <v>0</v>
      </c>
      <c r="AA18" s="33"/>
      <c r="AB18" s="34"/>
      <c r="AC18" s="35"/>
      <c r="AD18" s="43">
        <f t="shared" si="8"/>
        <v>0</v>
      </c>
    </row>
    <row r="19" spans="1:30" ht="18" customHeight="1" x14ac:dyDescent="0.2">
      <c r="A19" s="27">
        <f t="shared" si="9"/>
        <v>9</v>
      </c>
      <c r="B19" s="28" t="str">
        <f>IF('Personal Contratado'!C15="","",'Personal Contratado'!C15)</f>
        <v/>
      </c>
      <c r="C19" s="28" t="str">
        <f>IF('Personal Contratado'!D15="","",'Personal Contratado'!D15)</f>
        <v/>
      </c>
      <c r="D19" s="40"/>
      <c r="E19" s="29"/>
      <c r="F19" s="40" t="str">
        <f t="shared" ref="F19:F21" si="10">IF(D19="","",SUM(D19-E19))</f>
        <v/>
      </c>
      <c r="G19" s="30">
        <v>0</v>
      </c>
      <c r="H19" s="30">
        <v>0</v>
      </c>
      <c r="I19" s="30">
        <v>0</v>
      </c>
      <c r="J19" s="30">
        <v>0</v>
      </c>
      <c r="K19" s="42">
        <v>0</v>
      </c>
      <c r="L19" s="31">
        <f t="shared" si="2"/>
        <v>0</v>
      </c>
      <c r="M19" s="56">
        <v>0</v>
      </c>
      <c r="N19" s="42">
        <v>0</v>
      </c>
      <c r="O19" s="31">
        <f t="shared" si="3"/>
        <v>0</v>
      </c>
      <c r="P19" s="30">
        <v>0</v>
      </c>
      <c r="Q19" s="42">
        <v>0</v>
      </c>
      <c r="R19" s="31">
        <f t="shared" si="4"/>
        <v>0</v>
      </c>
      <c r="S19" s="43">
        <f t="shared" si="5"/>
        <v>0</v>
      </c>
      <c r="T19" s="30">
        <v>0</v>
      </c>
      <c r="U19" s="30">
        <v>0</v>
      </c>
      <c r="V19" s="37">
        <f t="shared" si="6"/>
        <v>0</v>
      </c>
      <c r="W19" s="43">
        <f t="shared" si="1"/>
        <v>0</v>
      </c>
      <c r="X19" s="32">
        <v>0</v>
      </c>
      <c r="Y19" s="31">
        <f t="shared" si="7"/>
        <v>0</v>
      </c>
      <c r="Z19" s="30">
        <v>0</v>
      </c>
      <c r="AA19" s="33"/>
      <c r="AB19" s="34"/>
      <c r="AC19" s="35"/>
      <c r="AD19" s="43">
        <f t="shared" si="8"/>
        <v>0</v>
      </c>
    </row>
    <row r="20" spans="1:30" ht="18" customHeight="1" x14ac:dyDescent="0.2">
      <c r="A20" s="27">
        <f t="shared" si="9"/>
        <v>10</v>
      </c>
      <c r="B20" s="28" t="str">
        <f>IF('Personal Contratado'!C16="","",'Personal Contratado'!C16)</f>
        <v/>
      </c>
      <c r="C20" s="28" t="str">
        <f>IF('Personal Contratado'!D16="","",'Personal Contratado'!D16)</f>
        <v/>
      </c>
      <c r="D20" s="40"/>
      <c r="E20" s="29"/>
      <c r="F20" s="40" t="str">
        <f t="shared" si="10"/>
        <v/>
      </c>
      <c r="G20" s="30">
        <v>0</v>
      </c>
      <c r="H20" s="30">
        <v>0</v>
      </c>
      <c r="I20" s="30">
        <v>0</v>
      </c>
      <c r="J20" s="30">
        <v>0</v>
      </c>
      <c r="K20" s="42">
        <v>0</v>
      </c>
      <c r="L20" s="31">
        <f t="shared" si="2"/>
        <v>0</v>
      </c>
      <c r="M20" s="56">
        <v>0</v>
      </c>
      <c r="N20" s="42">
        <v>0</v>
      </c>
      <c r="O20" s="31">
        <f t="shared" si="3"/>
        <v>0</v>
      </c>
      <c r="P20" s="30">
        <v>0</v>
      </c>
      <c r="Q20" s="42">
        <v>0</v>
      </c>
      <c r="R20" s="31">
        <f t="shared" si="4"/>
        <v>0</v>
      </c>
      <c r="S20" s="43">
        <f t="shared" si="5"/>
        <v>0</v>
      </c>
      <c r="T20" s="30">
        <v>0</v>
      </c>
      <c r="U20" s="30">
        <v>0</v>
      </c>
      <c r="V20" s="37">
        <f t="shared" si="6"/>
        <v>0</v>
      </c>
      <c r="W20" s="43">
        <f t="shared" si="1"/>
        <v>0</v>
      </c>
      <c r="X20" s="32">
        <v>0</v>
      </c>
      <c r="Y20" s="31">
        <f t="shared" si="7"/>
        <v>0</v>
      </c>
      <c r="Z20" s="30">
        <v>0</v>
      </c>
      <c r="AA20" s="33"/>
      <c r="AB20" s="45"/>
      <c r="AC20" s="35"/>
      <c r="AD20" s="43">
        <f t="shared" si="8"/>
        <v>0</v>
      </c>
    </row>
    <row r="21" spans="1:30" ht="18" customHeight="1" x14ac:dyDescent="0.2">
      <c r="A21" s="27">
        <f t="shared" si="9"/>
        <v>11</v>
      </c>
      <c r="B21" s="28" t="str">
        <f>IF('Personal Contratado'!C17="","",'Personal Contratado'!C17)</f>
        <v/>
      </c>
      <c r="C21" s="28" t="str">
        <f>IF('Personal Contratado'!D17="","",'Personal Contratado'!D17)</f>
        <v/>
      </c>
      <c r="D21" s="40"/>
      <c r="E21" s="29"/>
      <c r="F21" s="40" t="str">
        <f t="shared" si="10"/>
        <v/>
      </c>
      <c r="G21" s="30">
        <v>0</v>
      </c>
      <c r="H21" s="30">
        <v>0</v>
      </c>
      <c r="I21" s="30">
        <v>0</v>
      </c>
      <c r="J21" s="30">
        <v>0</v>
      </c>
      <c r="K21" s="42">
        <v>0</v>
      </c>
      <c r="L21" s="31">
        <f t="shared" si="2"/>
        <v>0</v>
      </c>
      <c r="M21" s="56">
        <v>0</v>
      </c>
      <c r="N21" s="42">
        <v>0</v>
      </c>
      <c r="O21" s="31">
        <f t="shared" si="3"/>
        <v>0</v>
      </c>
      <c r="P21" s="30">
        <v>0</v>
      </c>
      <c r="Q21" s="42">
        <v>0</v>
      </c>
      <c r="R21" s="31">
        <f t="shared" si="4"/>
        <v>0</v>
      </c>
      <c r="S21" s="43">
        <f t="shared" si="5"/>
        <v>0</v>
      </c>
      <c r="T21" s="30">
        <v>0</v>
      </c>
      <c r="U21" s="30">
        <v>0</v>
      </c>
      <c r="V21" s="37">
        <f t="shared" si="6"/>
        <v>0</v>
      </c>
      <c r="W21" s="43">
        <f t="shared" si="1"/>
        <v>0</v>
      </c>
      <c r="X21" s="32">
        <v>0</v>
      </c>
      <c r="Y21" s="31">
        <f t="shared" si="7"/>
        <v>0</v>
      </c>
      <c r="Z21" s="30">
        <v>0</v>
      </c>
      <c r="AA21" s="33"/>
      <c r="AB21" s="45"/>
      <c r="AC21" s="35"/>
      <c r="AD21" s="43">
        <f t="shared" si="8"/>
        <v>0</v>
      </c>
    </row>
    <row r="22" spans="1:30" ht="18" customHeight="1" x14ac:dyDescent="0.2">
      <c r="A22" s="27">
        <f t="shared" si="9"/>
        <v>12</v>
      </c>
      <c r="B22" s="28" t="str">
        <f>IF('Personal Contratado'!C18="","",'Personal Contratado'!C18)</f>
        <v/>
      </c>
      <c r="C22" s="28" t="str">
        <f>IF('Personal Contratado'!D18="","",'Personal Contratado'!D18)</f>
        <v/>
      </c>
      <c r="D22" s="40"/>
      <c r="E22" s="29"/>
      <c r="F22" s="40" t="str">
        <f t="shared" ref="F22:F30" si="11">IF(D22="","",SUM(D22-E22))</f>
        <v/>
      </c>
      <c r="G22" s="30">
        <v>0</v>
      </c>
      <c r="H22" s="30">
        <v>0</v>
      </c>
      <c r="I22" s="30">
        <v>0</v>
      </c>
      <c r="J22" s="30">
        <v>0</v>
      </c>
      <c r="K22" s="42">
        <v>0</v>
      </c>
      <c r="L22" s="31">
        <f t="shared" si="2"/>
        <v>0</v>
      </c>
      <c r="M22" s="56">
        <v>0</v>
      </c>
      <c r="N22" s="42">
        <v>0</v>
      </c>
      <c r="O22" s="31">
        <f t="shared" si="3"/>
        <v>0</v>
      </c>
      <c r="P22" s="30">
        <v>0</v>
      </c>
      <c r="Q22" s="42">
        <v>0</v>
      </c>
      <c r="R22" s="31">
        <f t="shared" si="4"/>
        <v>0</v>
      </c>
      <c r="S22" s="43">
        <f t="shared" si="5"/>
        <v>0</v>
      </c>
      <c r="T22" s="30">
        <v>0</v>
      </c>
      <c r="U22" s="30">
        <v>0</v>
      </c>
      <c r="V22" s="37">
        <f t="shared" si="6"/>
        <v>0</v>
      </c>
      <c r="W22" s="43">
        <f t="shared" si="1"/>
        <v>0</v>
      </c>
      <c r="X22" s="32">
        <v>0</v>
      </c>
      <c r="Y22" s="31">
        <f t="shared" si="7"/>
        <v>0</v>
      </c>
      <c r="Z22" s="30">
        <v>0</v>
      </c>
      <c r="AA22" s="33"/>
      <c r="AB22" s="45"/>
      <c r="AC22" s="35"/>
      <c r="AD22" s="43">
        <f t="shared" si="8"/>
        <v>0</v>
      </c>
    </row>
    <row r="23" spans="1:30" ht="18" customHeight="1" x14ac:dyDescent="0.2">
      <c r="A23" s="27">
        <f t="shared" si="9"/>
        <v>13</v>
      </c>
      <c r="B23" s="28" t="str">
        <f>IF('Personal Contratado'!C19="","",'Personal Contratado'!C19)</f>
        <v/>
      </c>
      <c r="C23" s="28" t="str">
        <f>IF('Personal Contratado'!D19="","",'Personal Contratado'!D19)</f>
        <v/>
      </c>
      <c r="D23" s="40"/>
      <c r="E23" s="29"/>
      <c r="F23" s="40" t="str">
        <f t="shared" si="11"/>
        <v/>
      </c>
      <c r="G23" s="30">
        <v>0</v>
      </c>
      <c r="H23" s="30">
        <v>0</v>
      </c>
      <c r="I23" s="30">
        <v>0</v>
      </c>
      <c r="J23" s="30">
        <v>0</v>
      </c>
      <c r="K23" s="42">
        <v>0</v>
      </c>
      <c r="L23" s="31">
        <f t="shared" si="2"/>
        <v>0</v>
      </c>
      <c r="M23" s="56">
        <v>0</v>
      </c>
      <c r="N23" s="42">
        <v>0</v>
      </c>
      <c r="O23" s="31">
        <f t="shared" si="3"/>
        <v>0</v>
      </c>
      <c r="P23" s="30">
        <v>0</v>
      </c>
      <c r="Q23" s="42">
        <v>0</v>
      </c>
      <c r="R23" s="31">
        <f t="shared" si="4"/>
        <v>0</v>
      </c>
      <c r="S23" s="43">
        <f t="shared" si="5"/>
        <v>0</v>
      </c>
      <c r="T23" s="30">
        <v>0</v>
      </c>
      <c r="U23" s="30">
        <v>0</v>
      </c>
      <c r="V23" s="31">
        <f t="shared" si="6"/>
        <v>0</v>
      </c>
      <c r="W23" s="43">
        <f t="shared" si="1"/>
        <v>0</v>
      </c>
      <c r="X23" s="32">
        <v>0</v>
      </c>
      <c r="Y23" s="31">
        <f t="shared" si="7"/>
        <v>0</v>
      </c>
      <c r="Z23" s="30">
        <v>0</v>
      </c>
      <c r="AA23" s="33"/>
      <c r="AB23" s="34"/>
      <c r="AC23" s="35"/>
      <c r="AD23" s="43">
        <f t="shared" si="8"/>
        <v>0</v>
      </c>
    </row>
    <row r="24" spans="1:30" ht="18" customHeight="1" x14ac:dyDescent="0.2">
      <c r="A24" s="27">
        <f t="shared" si="9"/>
        <v>14</v>
      </c>
      <c r="B24" s="28" t="str">
        <f>IF('Personal Contratado'!C20="","",'Personal Contratado'!C20)</f>
        <v/>
      </c>
      <c r="C24" s="28" t="str">
        <f>IF('Personal Contratado'!D20="","",'Personal Contratado'!D20)</f>
        <v/>
      </c>
      <c r="D24" s="40"/>
      <c r="E24" s="29"/>
      <c r="F24" s="40" t="str">
        <f t="shared" si="11"/>
        <v/>
      </c>
      <c r="G24" s="30">
        <v>0</v>
      </c>
      <c r="H24" s="30">
        <v>0</v>
      </c>
      <c r="I24" s="30">
        <v>0</v>
      </c>
      <c r="J24" s="30">
        <v>0</v>
      </c>
      <c r="K24" s="42">
        <v>0</v>
      </c>
      <c r="L24" s="31">
        <f t="shared" si="2"/>
        <v>0</v>
      </c>
      <c r="M24" s="56">
        <v>0</v>
      </c>
      <c r="N24" s="42">
        <v>0</v>
      </c>
      <c r="O24" s="31">
        <f t="shared" si="3"/>
        <v>0</v>
      </c>
      <c r="P24" s="30">
        <v>0</v>
      </c>
      <c r="Q24" s="42">
        <v>0</v>
      </c>
      <c r="R24" s="31">
        <f t="shared" si="4"/>
        <v>0</v>
      </c>
      <c r="S24" s="43">
        <f t="shared" si="5"/>
        <v>0</v>
      </c>
      <c r="T24" s="30">
        <v>0</v>
      </c>
      <c r="U24" s="30">
        <v>0</v>
      </c>
      <c r="V24" s="31">
        <f t="shared" si="6"/>
        <v>0</v>
      </c>
      <c r="W24" s="43">
        <f t="shared" si="1"/>
        <v>0</v>
      </c>
      <c r="X24" s="32">
        <v>0</v>
      </c>
      <c r="Y24" s="31">
        <f t="shared" si="7"/>
        <v>0</v>
      </c>
      <c r="Z24" s="30">
        <v>0</v>
      </c>
      <c r="AA24" s="33"/>
      <c r="AB24" s="45"/>
      <c r="AC24" s="35"/>
      <c r="AD24" s="43">
        <f t="shared" si="8"/>
        <v>0</v>
      </c>
    </row>
    <row r="25" spans="1:30" ht="18" customHeight="1" x14ac:dyDescent="0.2">
      <c r="A25" s="27">
        <f t="shared" si="9"/>
        <v>15</v>
      </c>
      <c r="B25" s="28" t="str">
        <f>IF('Personal Contratado'!C21="","",'Personal Contratado'!C21)</f>
        <v/>
      </c>
      <c r="C25" s="28" t="str">
        <f>IF('Personal Contratado'!D21="","",'Personal Contratado'!D21)</f>
        <v/>
      </c>
      <c r="D25" s="40"/>
      <c r="E25" s="29"/>
      <c r="F25" s="40" t="str">
        <f t="shared" si="11"/>
        <v/>
      </c>
      <c r="G25" s="30">
        <v>0</v>
      </c>
      <c r="H25" s="30">
        <v>0</v>
      </c>
      <c r="I25" s="30">
        <v>0</v>
      </c>
      <c r="J25" s="30">
        <v>0</v>
      </c>
      <c r="K25" s="42">
        <v>0</v>
      </c>
      <c r="L25" s="31">
        <f t="shared" si="2"/>
        <v>0</v>
      </c>
      <c r="M25" s="56">
        <v>0</v>
      </c>
      <c r="N25" s="42">
        <v>0</v>
      </c>
      <c r="O25" s="31">
        <f t="shared" si="3"/>
        <v>0</v>
      </c>
      <c r="P25" s="30">
        <v>0</v>
      </c>
      <c r="Q25" s="42">
        <v>0</v>
      </c>
      <c r="R25" s="31">
        <f t="shared" si="4"/>
        <v>0</v>
      </c>
      <c r="S25" s="43">
        <f t="shared" si="5"/>
        <v>0</v>
      </c>
      <c r="T25" s="30">
        <v>0</v>
      </c>
      <c r="U25" s="30">
        <v>0</v>
      </c>
      <c r="V25" s="31">
        <f t="shared" si="6"/>
        <v>0</v>
      </c>
      <c r="W25" s="43">
        <f t="shared" si="1"/>
        <v>0</v>
      </c>
      <c r="X25" s="32">
        <v>0</v>
      </c>
      <c r="Y25" s="31">
        <f t="shared" si="7"/>
        <v>0</v>
      </c>
      <c r="Z25" s="30">
        <v>0</v>
      </c>
      <c r="AA25" s="33"/>
      <c r="AB25" s="45"/>
      <c r="AC25" s="35"/>
      <c r="AD25" s="43">
        <f t="shared" si="8"/>
        <v>0</v>
      </c>
    </row>
    <row r="26" spans="1:30" ht="18" customHeight="1" x14ac:dyDescent="0.2">
      <c r="A26" s="27">
        <f t="shared" si="9"/>
        <v>16</v>
      </c>
      <c r="B26" s="28" t="str">
        <f>IF('Personal Contratado'!C22="","",'Personal Contratado'!C22)</f>
        <v/>
      </c>
      <c r="C26" s="28" t="str">
        <f>IF('Personal Contratado'!D22="","",'Personal Contratado'!D22)</f>
        <v/>
      </c>
      <c r="D26" s="40"/>
      <c r="E26" s="29"/>
      <c r="F26" s="40" t="str">
        <f t="shared" si="11"/>
        <v/>
      </c>
      <c r="G26" s="30">
        <v>0</v>
      </c>
      <c r="H26" s="30">
        <v>0</v>
      </c>
      <c r="I26" s="30">
        <v>0</v>
      </c>
      <c r="J26" s="30">
        <v>0</v>
      </c>
      <c r="K26" s="42">
        <v>0</v>
      </c>
      <c r="L26" s="31">
        <f t="shared" si="2"/>
        <v>0</v>
      </c>
      <c r="M26" s="56">
        <v>0</v>
      </c>
      <c r="N26" s="42">
        <v>0</v>
      </c>
      <c r="O26" s="31">
        <f t="shared" si="3"/>
        <v>0</v>
      </c>
      <c r="P26" s="30">
        <v>0</v>
      </c>
      <c r="Q26" s="42">
        <v>0</v>
      </c>
      <c r="R26" s="31">
        <f t="shared" si="4"/>
        <v>0</v>
      </c>
      <c r="S26" s="43">
        <f t="shared" si="5"/>
        <v>0</v>
      </c>
      <c r="T26" s="30">
        <v>0</v>
      </c>
      <c r="U26" s="30">
        <v>0</v>
      </c>
      <c r="V26" s="31">
        <f t="shared" si="6"/>
        <v>0</v>
      </c>
      <c r="W26" s="43">
        <f t="shared" si="1"/>
        <v>0</v>
      </c>
      <c r="X26" s="32">
        <v>0</v>
      </c>
      <c r="Y26" s="31">
        <f t="shared" si="7"/>
        <v>0</v>
      </c>
      <c r="Z26" s="30">
        <v>0</v>
      </c>
      <c r="AA26" s="33"/>
      <c r="AB26" s="36"/>
      <c r="AC26" s="35"/>
      <c r="AD26" s="43">
        <f t="shared" si="8"/>
        <v>0</v>
      </c>
    </row>
    <row r="27" spans="1:30" ht="18" customHeight="1" x14ac:dyDescent="0.2">
      <c r="A27" s="27">
        <f t="shared" si="9"/>
        <v>17</v>
      </c>
      <c r="B27" s="28" t="str">
        <f>IF('Personal Contratado'!C23="","",'Personal Contratado'!C23)</f>
        <v/>
      </c>
      <c r="C27" s="28" t="str">
        <f>IF('Personal Contratado'!D23="","",'Personal Contratado'!D23)</f>
        <v/>
      </c>
      <c r="D27" s="40"/>
      <c r="E27" s="29"/>
      <c r="F27" s="40" t="str">
        <f t="shared" si="11"/>
        <v/>
      </c>
      <c r="G27" s="30">
        <v>0</v>
      </c>
      <c r="H27" s="30">
        <v>0</v>
      </c>
      <c r="I27" s="30">
        <v>0</v>
      </c>
      <c r="J27" s="30">
        <v>0</v>
      </c>
      <c r="K27" s="42">
        <v>0</v>
      </c>
      <c r="L27" s="31">
        <f t="shared" si="2"/>
        <v>0</v>
      </c>
      <c r="M27" s="56">
        <v>0</v>
      </c>
      <c r="N27" s="42">
        <v>0</v>
      </c>
      <c r="O27" s="31">
        <f t="shared" si="3"/>
        <v>0</v>
      </c>
      <c r="P27" s="30">
        <v>0</v>
      </c>
      <c r="Q27" s="42">
        <v>0</v>
      </c>
      <c r="R27" s="31">
        <f t="shared" si="4"/>
        <v>0</v>
      </c>
      <c r="S27" s="43">
        <f t="shared" si="5"/>
        <v>0</v>
      </c>
      <c r="T27" s="30">
        <v>0</v>
      </c>
      <c r="U27" s="30">
        <v>0</v>
      </c>
      <c r="V27" s="37">
        <f t="shared" si="6"/>
        <v>0</v>
      </c>
      <c r="W27" s="43">
        <f t="shared" si="1"/>
        <v>0</v>
      </c>
      <c r="X27" s="32">
        <v>0</v>
      </c>
      <c r="Y27" s="31">
        <f t="shared" si="7"/>
        <v>0</v>
      </c>
      <c r="Z27" s="30">
        <v>0</v>
      </c>
      <c r="AA27" s="33"/>
      <c r="AB27" s="45"/>
      <c r="AC27" s="35"/>
      <c r="AD27" s="43">
        <f t="shared" si="8"/>
        <v>0</v>
      </c>
    </row>
    <row r="28" spans="1:30" ht="18" customHeight="1" x14ac:dyDescent="0.2">
      <c r="A28" s="27">
        <f t="shared" si="9"/>
        <v>18</v>
      </c>
      <c r="B28" s="28" t="str">
        <f>IF('Personal Contratado'!C24="","",'Personal Contratado'!C24)</f>
        <v/>
      </c>
      <c r="C28" s="28" t="str">
        <f>IF('Personal Contratado'!D24="","",'Personal Contratado'!D24)</f>
        <v/>
      </c>
      <c r="D28" s="40"/>
      <c r="E28" s="29"/>
      <c r="F28" s="40" t="str">
        <f t="shared" si="11"/>
        <v/>
      </c>
      <c r="G28" s="30">
        <v>0</v>
      </c>
      <c r="H28" s="30">
        <v>0</v>
      </c>
      <c r="I28" s="30">
        <v>0</v>
      </c>
      <c r="J28" s="30">
        <v>0</v>
      </c>
      <c r="K28" s="42">
        <v>0</v>
      </c>
      <c r="L28" s="31">
        <f t="shared" si="2"/>
        <v>0</v>
      </c>
      <c r="M28" s="56">
        <v>0</v>
      </c>
      <c r="N28" s="42">
        <v>0</v>
      </c>
      <c r="O28" s="31">
        <f t="shared" si="3"/>
        <v>0</v>
      </c>
      <c r="P28" s="30">
        <v>0</v>
      </c>
      <c r="Q28" s="42">
        <v>0</v>
      </c>
      <c r="R28" s="31">
        <f t="shared" si="4"/>
        <v>0</v>
      </c>
      <c r="S28" s="43">
        <f t="shared" si="5"/>
        <v>0</v>
      </c>
      <c r="T28" s="30">
        <v>0</v>
      </c>
      <c r="U28" s="30">
        <v>0</v>
      </c>
      <c r="V28" s="37">
        <f t="shared" si="6"/>
        <v>0</v>
      </c>
      <c r="W28" s="43">
        <f t="shared" si="1"/>
        <v>0</v>
      </c>
      <c r="X28" s="32">
        <v>0</v>
      </c>
      <c r="Y28" s="31">
        <f t="shared" si="7"/>
        <v>0</v>
      </c>
      <c r="Z28" s="30">
        <v>0</v>
      </c>
      <c r="AA28" s="33"/>
      <c r="AB28" s="45"/>
      <c r="AC28" s="35"/>
      <c r="AD28" s="43">
        <f t="shared" si="8"/>
        <v>0</v>
      </c>
    </row>
    <row r="29" spans="1:30" ht="18" customHeight="1" x14ac:dyDescent="0.2">
      <c r="A29" s="27">
        <f t="shared" si="9"/>
        <v>19</v>
      </c>
      <c r="B29" s="28" t="str">
        <f>IF('Personal Contratado'!C25="","",'Personal Contratado'!C25)</f>
        <v/>
      </c>
      <c r="C29" s="28" t="str">
        <f>IF('Personal Contratado'!D25="","",'Personal Contratado'!D25)</f>
        <v/>
      </c>
      <c r="D29" s="40"/>
      <c r="E29" s="29"/>
      <c r="F29" s="40" t="str">
        <f t="shared" si="11"/>
        <v/>
      </c>
      <c r="G29" s="30">
        <v>0</v>
      </c>
      <c r="H29" s="30">
        <v>0</v>
      </c>
      <c r="I29" s="30">
        <v>0</v>
      </c>
      <c r="J29" s="30">
        <v>0</v>
      </c>
      <c r="K29" s="42">
        <v>0</v>
      </c>
      <c r="L29" s="31">
        <f t="shared" si="2"/>
        <v>0</v>
      </c>
      <c r="M29" s="56">
        <v>0</v>
      </c>
      <c r="N29" s="42">
        <v>0</v>
      </c>
      <c r="O29" s="31">
        <f t="shared" si="3"/>
        <v>0</v>
      </c>
      <c r="P29" s="30">
        <v>0</v>
      </c>
      <c r="Q29" s="42">
        <v>0</v>
      </c>
      <c r="R29" s="31">
        <f t="shared" si="4"/>
        <v>0</v>
      </c>
      <c r="S29" s="43">
        <f t="shared" si="5"/>
        <v>0</v>
      </c>
      <c r="T29" s="30">
        <v>0</v>
      </c>
      <c r="U29" s="30">
        <v>0</v>
      </c>
      <c r="V29" s="37">
        <f t="shared" si="6"/>
        <v>0</v>
      </c>
      <c r="W29" s="43">
        <f t="shared" si="1"/>
        <v>0</v>
      </c>
      <c r="X29" s="32">
        <v>0</v>
      </c>
      <c r="Y29" s="31">
        <f t="shared" si="7"/>
        <v>0</v>
      </c>
      <c r="Z29" s="30">
        <v>0</v>
      </c>
      <c r="AA29" s="33"/>
      <c r="AB29" s="34"/>
      <c r="AC29" s="35"/>
      <c r="AD29" s="43">
        <f t="shared" si="8"/>
        <v>0</v>
      </c>
    </row>
    <row r="30" spans="1:30" ht="18" customHeight="1" x14ac:dyDescent="0.2">
      <c r="A30" s="27">
        <f t="shared" si="9"/>
        <v>20</v>
      </c>
      <c r="B30" s="28" t="str">
        <f>IF('Personal Contratado'!C26="","",'Personal Contratado'!C26)</f>
        <v/>
      </c>
      <c r="C30" s="28" t="str">
        <f>IF('Personal Contratado'!D26="","",'Personal Contratado'!D26)</f>
        <v/>
      </c>
      <c r="D30" s="40">
        <v>30</v>
      </c>
      <c r="E30" s="29"/>
      <c r="F30" s="40">
        <f t="shared" si="11"/>
        <v>30</v>
      </c>
      <c r="G30" s="30">
        <v>0</v>
      </c>
      <c r="H30" s="30">
        <v>0</v>
      </c>
      <c r="I30" s="30">
        <v>0</v>
      </c>
      <c r="J30" s="30">
        <v>0</v>
      </c>
      <c r="K30" s="42">
        <v>0</v>
      </c>
      <c r="L30" s="31">
        <f t="shared" si="2"/>
        <v>0</v>
      </c>
      <c r="M30" s="56">
        <v>0</v>
      </c>
      <c r="N30" s="42">
        <v>0</v>
      </c>
      <c r="O30" s="31">
        <f t="shared" si="3"/>
        <v>0</v>
      </c>
      <c r="P30" s="30">
        <v>0</v>
      </c>
      <c r="Q30" s="42">
        <v>0</v>
      </c>
      <c r="R30" s="31">
        <f t="shared" si="4"/>
        <v>0</v>
      </c>
      <c r="S30" s="43">
        <f t="shared" si="5"/>
        <v>0</v>
      </c>
      <c r="T30" s="30">
        <v>0</v>
      </c>
      <c r="U30" s="30">
        <v>0</v>
      </c>
      <c r="V30" s="37">
        <f t="shared" si="6"/>
        <v>0</v>
      </c>
      <c r="W30" s="43">
        <f t="shared" si="1"/>
        <v>0</v>
      </c>
      <c r="X30" s="32">
        <v>0</v>
      </c>
      <c r="Y30" s="31">
        <f t="shared" si="7"/>
        <v>0</v>
      </c>
      <c r="Z30" s="30">
        <v>0</v>
      </c>
      <c r="AA30" s="33"/>
      <c r="AB30" s="34"/>
      <c r="AC30" s="35"/>
      <c r="AD30" s="43">
        <f t="shared" si="8"/>
        <v>0</v>
      </c>
    </row>
    <row r="31" spans="1:30" ht="18" customHeight="1" x14ac:dyDescent="0.2">
      <c r="G31" s="26">
        <f>SUM(G11:G30)</f>
        <v>0</v>
      </c>
      <c r="H31" s="26">
        <f>SUM(H11:H30)</f>
        <v>0</v>
      </c>
      <c r="I31" s="26">
        <f>SUM(I11:I30)</f>
        <v>0</v>
      </c>
      <c r="J31" s="26">
        <f>SUM(J11:J30)</f>
        <v>0</v>
      </c>
      <c r="L31" s="51">
        <f>SUM(L11:L30)</f>
        <v>0</v>
      </c>
      <c r="M31" s="26">
        <f>SUM(M11:M30)</f>
        <v>0</v>
      </c>
      <c r="N31" s="54"/>
      <c r="O31" s="51">
        <f>SUM(O11:O30)</f>
        <v>0</v>
      </c>
      <c r="R31" s="51">
        <f>SUM(R11:R30)</f>
        <v>0</v>
      </c>
      <c r="S31" s="51">
        <f>SUM(S11:S30)</f>
        <v>0</v>
      </c>
      <c r="V31" s="50">
        <f>SUM(V11:V30)</f>
        <v>0</v>
      </c>
      <c r="W31" s="50">
        <f>SUM(W11:W30)</f>
        <v>0</v>
      </c>
      <c r="Y31" s="50">
        <f>SUM(Y11:Y30)</f>
        <v>0</v>
      </c>
      <c r="AD31" s="49">
        <f>SUM(V31-Y31)</f>
        <v>0</v>
      </c>
    </row>
  </sheetData>
  <sheetProtection password="CDCA" sheet="1" objects="1" scenarios="1"/>
  <mergeCells count="25">
    <mergeCell ref="AD9:AD10"/>
    <mergeCell ref="X9:X10"/>
    <mergeCell ref="Y9:Y10"/>
    <mergeCell ref="Z9:Z10"/>
    <mergeCell ref="AA9:AA10"/>
    <mergeCell ref="AB9:AB10"/>
    <mergeCell ref="AC9:AC10"/>
    <mergeCell ref="A9:B10"/>
    <mergeCell ref="C9:C10"/>
    <mergeCell ref="D9:I9"/>
    <mergeCell ref="J9:O9"/>
    <mergeCell ref="C7:D7"/>
    <mergeCell ref="E7:G7"/>
    <mergeCell ref="V9:V10"/>
    <mergeCell ref="W9:W10"/>
    <mergeCell ref="C5:D5"/>
    <mergeCell ref="C6:L6"/>
    <mergeCell ref="G1:L1"/>
    <mergeCell ref="P1:T1"/>
    <mergeCell ref="H3:L3"/>
    <mergeCell ref="C4:L4"/>
    <mergeCell ref="U9:U10"/>
    <mergeCell ref="P9:R9"/>
    <mergeCell ref="S9:S10"/>
    <mergeCell ref="T9:T10"/>
  </mergeCells>
  <phoneticPr fontId="24"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
  <sheetViews>
    <sheetView topLeftCell="A9" zoomScale="70" zoomScaleNormal="70" workbookViewId="0">
      <selection activeCell="X11" sqref="X11:X30"/>
    </sheetView>
  </sheetViews>
  <sheetFormatPr baseColWidth="10" defaultRowHeight="12.75" x14ac:dyDescent="0.2"/>
  <cols>
    <col min="1" max="1" width="3.85546875" style="14"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25.42578125" customWidth="1"/>
    <col min="28" max="28" width="19.140625" customWidth="1"/>
    <col min="29" max="29" width="40.28515625" customWidth="1"/>
  </cols>
  <sheetData>
    <row r="1" spans="1:32" ht="18" x14ac:dyDescent="0.2">
      <c r="A1" s="15"/>
      <c r="B1" s="16"/>
      <c r="C1" s="16"/>
      <c r="D1" s="16"/>
      <c r="E1" s="16"/>
      <c r="F1" s="16"/>
      <c r="G1" s="166" t="s">
        <v>42</v>
      </c>
      <c r="H1" s="166"/>
      <c r="I1" s="166"/>
      <c r="J1" s="166"/>
      <c r="K1" s="166"/>
      <c r="L1" s="166"/>
      <c r="M1" s="53"/>
      <c r="N1" s="53"/>
      <c r="O1" s="53"/>
      <c r="P1" s="164">
        <f>EXPEDIENTE!D3</f>
        <v>0</v>
      </c>
      <c r="Q1" s="165"/>
      <c r="R1" s="165"/>
      <c r="S1" s="165"/>
      <c r="T1" s="165"/>
      <c r="U1" s="16"/>
      <c r="V1" s="16"/>
      <c r="W1" s="16"/>
      <c r="X1" s="16"/>
      <c r="Y1" s="16"/>
      <c r="Z1" s="16"/>
      <c r="AA1" s="16"/>
      <c r="AB1" s="16"/>
      <c r="AC1" s="16"/>
      <c r="AD1" s="16"/>
    </row>
    <row r="2" spans="1:32" x14ac:dyDescent="0.2">
      <c r="A2" s="15"/>
      <c r="B2" s="16"/>
      <c r="C2" s="16"/>
      <c r="D2" s="16"/>
      <c r="E2" s="16"/>
      <c r="F2" s="16"/>
      <c r="G2" s="16"/>
      <c r="H2" s="19"/>
      <c r="I2" s="19"/>
      <c r="J2" s="19"/>
      <c r="K2" s="19"/>
      <c r="L2" s="19"/>
      <c r="M2" s="19"/>
      <c r="N2" s="19"/>
      <c r="O2" s="19"/>
      <c r="P2" s="16"/>
      <c r="Q2" s="16"/>
      <c r="R2" s="16"/>
      <c r="S2" s="16"/>
      <c r="T2" s="16"/>
      <c r="U2" s="16"/>
      <c r="V2" s="16"/>
      <c r="W2" s="16"/>
      <c r="X2" s="16"/>
      <c r="Y2" s="16"/>
      <c r="Z2" s="16"/>
      <c r="AA2" s="16"/>
      <c r="AB2" s="16"/>
      <c r="AC2" s="16"/>
      <c r="AD2" s="16"/>
    </row>
    <row r="3" spans="1:32" ht="15" x14ac:dyDescent="0.25">
      <c r="A3" s="15"/>
      <c r="B3" s="16"/>
      <c r="C3" s="19"/>
      <c r="D3" s="19"/>
      <c r="E3" s="19"/>
      <c r="F3" s="19"/>
      <c r="G3" s="24" t="s">
        <v>41</v>
      </c>
      <c r="H3" s="169"/>
      <c r="I3" s="170"/>
      <c r="J3" s="170"/>
      <c r="K3" s="170"/>
      <c r="L3" s="170"/>
      <c r="M3" s="16"/>
      <c r="N3" s="16"/>
      <c r="O3" s="16"/>
      <c r="P3" s="16"/>
      <c r="Q3" s="16"/>
      <c r="R3" s="16"/>
      <c r="S3" s="16"/>
      <c r="T3" s="16"/>
      <c r="U3" s="16"/>
      <c r="V3" s="16"/>
      <c r="W3" s="16"/>
      <c r="Y3" s="16"/>
      <c r="Z3" s="16"/>
      <c r="AA3" s="16"/>
      <c r="AB3" s="16"/>
      <c r="AC3" s="16"/>
      <c r="AD3" s="16"/>
    </row>
    <row r="4" spans="1:32" ht="15" x14ac:dyDescent="0.25">
      <c r="A4" s="15"/>
      <c r="B4" s="18" t="s">
        <v>43</v>
      </c>
      <c r="C4" s="168" t="str">
        <f>IF(EXPEDIENTE!D5="","",EXPEDIENTE!D5)</f>
        <v/>
      </c>
      <c r="D4" s="168"/>
      <c r="E4" s="168"/>
      <c r="F4" s="168"/>
      <c r="G4" s="168"/>
      <c r="H4" s="168"/>
      <c r="I4" s="168"/>
      <c r="J4" s="168"/>
      <c r="K4" s="168"/>
      <c r="L4" s="168"/>
      <c r="M4" s="16"/>
      <c r="N4" s="16"/>
      <c r="O4" s="16"/>
      <c r="P4" s="16"/>
      <c r="Q4" s="16"/>
      <c r="R4" s="16"/>
      <c r="S4" s="16"/>
      <c r="T4" s="16"/>
      <c r="U4" s="16"/>
      <c r="V4" s="16"/>
      <c r="W4" s="16"/>
      <c r="X4" s="16"/>
      <c r="Y4" s="16"/>
      <c r="Z4" s="16"/>
      <c r="AA4" s="16"/>
      <c r="AB4" s="16"/>
      <c r="AC4" s="16"/>
      <c r="AD4" s="16"/>
    </row>
    <row r="5" spans="1:32" ht="15" x14ac:dyDescent="0.25">
      <c r="A5" s="15"/>
      <c r="B5" s="18" t="s">
        <v>12</v>
      </c>
      <c r="C5" s="167" t="str">
        <f>IF(EXPEDIENTE!D6="","",EXPEDIENTE!D6)</f>
        <v/>
      </c>
      <c r="D5" s="167"/>
      <c r="E5" s="21"/>
      <c r="F5" s="22"/>
      <c r="G5" s="22"/>
      <c r="H5" s="22"/>
      <c r="I5" s="22"/>
      <c r="J5" s="22"/>
      <c r="K5" s="22"/>
      <c r="L5" s="22"/>
      <c r="M5" s="22"/>
      <c r="N5" s="22"/>
      <c r="O5" s="22"/>
      <c r="P5" s="15"/>
      <c r="Q5" s="15"/>
      <c r="R5" s="15"/>
      <c r="S5" s="15"/>
      <c r="T5" s="15"/>
      <c r="U5" s="16"/>
      <c r="V5" s="16"/>
      <c r="W5" s="16"/>
      <c r="X5" s="16"/>
      <c r="Y5" s="16"/>
      <c r="Z5" s="16"/>
      <c r="AA5" s="16"/>
      <c r="AB5" s="16"/>
      <c r="AC5" s="16"/>
      <c r="AD5" s="16"/>
    </row>
    <row r="6" spans="1:32" ht="15" x14ac:dyDescent="0.25">
      <c r="A6" s="15"/>
      <c r="B6" s="18" t="s">
        <v>53</v>
      </c>
      <c r="C6" s="168" t="str">
        <f>IF(EXPEDIENTE!D7="","",EXPEDIENTE!D7)</f>
        <v xml:space="preserve"> EMPLEO CON APOYO   /   GABINETES DE ORIENTACIÓN E INSERCIÓN LABORAL</v>
      </c>
      <c r="D6" s="168"/>
      <c r="E6" s="168"/>
      <c r="F6" s="168"/>
      <c r="G6" s="168"/>
      <c r="H6" s="168"/>
      <c r="I6" s="168"/>
      <c r="J6" s="168"/>
      <c r="K6" s="168"/>
      <c r="L6" s="168"/>
      <c r="M6" s="16"/>
      <c r="N6" s="16"/>
      <c r="O6" s="16"/>
      <c r="P6" s="16"/>
      <c r="Q6" s="16"/>
      <c r="R6" s="16"/>
      <c r="S6" s="16"/>
      <c r="T6" s="16"/>
      <c r="U6" s="16"/>
      <c r="V6" s="16"/>
      <c r="W6" s="16"/>
      <c r="X6" s="16"/>
      <c r="Y6" s="16"/>
      <c r="Z6" s="16"/>
      <c r="AA6" s="16"/>
      <c r="AB6" s="16"/>
      <c r="AC6" s="16"/>
      <c r="AD6" s="16"/>
    </row>
    <row r="7" spans="1:32" ht="15" x14ac:dyDescent="0.25">
      <c r="A7" s="15"/>
      <c r="B7" s="17" t="s">
        <v>54</v>
      </c>
      <c r="C7" s="171" t="str">
        <f>IF(H3="","",H3)</f>
        <v/>
      </c>
      <c r="D7" s="172"/>
      <c r="E7" s="173">
        <f>SUM(Y31)</f>
        <v>0</v>
      </c>
      <c r="F7" s="174"/>
      <c r="G7" s="175"/>
      <c r="H7" s="20"/>
      <c r="I7" s="20"/>
      <c r="J7" s="20"/>
      <c r="K7" s="20"/>
      <c r="L7" s="20"/>
      <c r="M7" s="20"/>
      <c r="N7" s="20"/>
      <c r="O7" s="20"/>
      <c r="P7" s="16"/>
      <c r="Q7" s="16"/>
      <c r="R7" s="16"/>
      <c r="S7" s="16"/>
      <c r="T7" s="16"/>
      <c r="U7" s="16"/>
      <c r="V7" s="16"/>
      <c r="W7" s="16"/>
      <c r="X7" s="16"/>
      <c r="Y7" s="16"/>
      <c r="Z7" s="16"/>
      <c r="AA7" s="16"/>
      <c r="AB7" s="16"/>
      <c r="AC7" s="16"/>
      <c r="AD7" s="16"/>
    </row>
    <row r="8" spans="1:32" x14ac:dyDescent="0.2">
      <c r="A8" s="23"/>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32" s="25" customFormat="1" ht="29.25" customHeight="1" x14ac:dyDescent="0.2">
      <c r="A9" s="163" t="s">
        <v>33</v>
      </c>
      <c r="B9" s="163"/>
      <c r="C9" s="163" t="s">
        <v>37</v>
      </c>
      <c r="D9" s="163" t="s">
        <v>38</v>
      </c>
      <c r="E9" s="163"/>
      <c r="F9" s="163"/>
      <c r="G9" s="163"/>
      <c r="H9" s="163"/>
      <c r="I9" s="163"/>
      <c r="J9" s="176" t="s">
        <v>59</v>
      </c>
      <c r="K9" s="177"/>
      <c r="L9" s="177"/>
      <c r="M9" s="177"/>
      <c r="N9" s="177"/>
      <c r="O9" s="178"/>
      <c r="P9" s="163" t="s">
        <v>47</v>
      </c>
      <c r="Q9" s="163"/>
      <c r="R9" s="163"/>
      <c r="S9" s="163" t="s">
        <v>3</v>
      </c>
      <c r="T9" s="163" t="s">
        <v>9</v>
      </c>
      <c r="U9" s="163" t="s">
        <v>7</v>
      </c>
      <c r="V9" s="163" t="s">
        <v>17</v>
      </c>
      <c r="W9" s="163" t="s">
        <v>31</v>
      </c>
      <c r="X9" s="163" t="s">
        <v>5</v>
      </c>
      <c r="Y9" s="163" t="s">
        <v>32</v>
      </c>
      <c r="Z9" s="163" t="s">
        <v>8</v>
      </c>
      <c r="AA9" s="163" t="s">
        <v>18</v>
      </c>
      <c r="AB9" s="163" t="s">
        <v>4</v>
      </c>
      <c r="AC9" s="163" t="s">
        <v>0</v>
      </c>
      <c r="AD9" s="163" t="s">
        <v>44</v>
      </c>
    </row>
    <row r="10" spans="1:32" s="25" customFormat="1" ht="36" x14ac:dyDescent="0.2">
      <c r="A10" s="163"/>
      <c r="B10" s="163"/>
      <c r="C10" s="163"/>
      <c r="D10" s="47" t="s">
        <v>6</v>
      </c>
      <c r="E10" s="48" t="s">
        <v>36</v>
      </c>
      <c r="F10" s="48" t="s">
        <v>35</v>
      </c>
      <c r="G10" s="47" t="s">
        <v>39</v>
      </c>
      <c r="H10" s="71" t="s">
        <v>82</v>
      </c>
      <c r="I10" s="47" t="s">
        <v>40</v>
      </c>
      <c r="J10" s="47" t="s">
        <v>66</v>
      </c>
      <c r="K10" s="47" t="s">
        <v>34</v>
      </c>
      <c r="L10" s="47" t="s">
        <v>30</v>
      </c>
      <c r="M10" s="47" t="s">
        <v>67</v>
      </c>
      <c r="N10" s="47" t="s">
        <v>34</v>
      </c>
      <c r="O10" s="47" t="s">
        <v>30</v>
      </c>
      <c r="P10" s="47" t="s">
        <v>46</v>
      </c>
      <c r="Q10" s="47" t="s">
        <v>34</v>
      </c>
      <c r="R10" s="47" t="s">
        <v>30</v>
      </c>
      <c r="S10" s="163"/>
      <c r="T10" s="163"/>
      <c r="U10" s="163"/>
      <c r="V10" s="163"/>
      <c r="W10" s="163"/>
      <c r="X10" s="163"/>
      <c r="Y10" s="163"/>
      <c r="Z10" s="163"/>
      <c r="AA10" s="163"/>
      <c r="AB10" s="163"/>
      <c r="AC10" s="163"/>
      <c r="AD10" s="163"/>
    </row>
    <row r="11" spans="1:32" ht="18" customHeight="1" x14ac:dyDescent="0.2">
      <c r="A11" s="38">
        <v>1</v>
      </c>
      <c r="B11" s="39" t="str">
        <f>IF('Personal Contratado'!C7="","",'Personal Contratado'!C7)</f>
        <v/>
      </c>
      <c r="C11" s="39" t="str">
        <f>IF('Personal Contratado'!D7="","",'Personal Contratado'!D7)</f>
        <v/>
      </c>
      <c r="D11" s="40"/>
      <c r="E11" s="40"/>
      <c r="F11" s="40" t="str">
        <f t="shared" ref="F11:F18" si="0">IF(D11="","",SUM(D11-E11))</f>
        <v/>
      </c>
      <c r="G11" s="30">
        <v>0</v>
      </c>
      <c r="H11" s="41">
        <v>0</v>
      </c>
      <c r="I11" s="41">
        <v>0</v>
      </c>
      <c r="J11" s="30">
        <v>0</v>
      </c>
      <c r="K11" s="42">
        <v>0</v>
      </c>
      <c r="L11" s="43">
        <f>SUM(J11*K11)</f>
        <v>0</v>
      </c>
      <c r="M11" s="55">
        <v>0</v>
      </c>
      <c r="N11" s="42">
        <v>0</v>
      </c>
      <c r="O11" s="43">
        <f>SUM(M11*N11)</f>
        <v>0</v>
      </c>
      <c r="P11" s="41">
        <v>0</v>
      </c>
      <c r="Q11" s="42">
        <v>0</v>
      </c>
      <c r="R11" s="43">
        <f>SUM(P11*Q11)</f>
        <v>0</v>
      </c>
      <c r="S11" s="43">
        <f>SUM(L11++O11+R11)</f>
        <v>0</v>
      </c>
      <c r="T11" s="41">
        <v>0</v>
      </c>
      <c r="U11" s="41">
        <v>0</v>
      </c>
      <c r="V11" s="43">
        <f>G11+S11-T11-U11</f>
        <v>0</v>
      </c>
      <c r="W11" s="43">
        <f t="shared" ref="W11:W30" si="1">SUM(G11-H11-I11+L11-T11-U11)</f>
        <v>0</v>
      </c>
      <c r="X11" s="32">
        <v>0</v>
      </c>
      <c r="Y11" s="43">
        <f>+W11*X11</f>
        <v>0</v>
      </c>
      <c r="Z11" s="30">
        <v>0</v>
      </c>
      <c r="AA11" s="33"/>
      <c r="AB11" s="45"/>
      <c r="AC11" s="46"/>
      <c r="AD11" s="43">
        <f>SUM(V11-Y11)</f>
        <v>0</v>
      </c>
      <c r="AF11" s="52"/>
    </row>
    <row r="12" spans="1:32" ht="18" customHeight="1" x14ac:dyDescent="0.2">
      <c r="A12" s="27">
        <f>SUM(A11+1)</f>
        <v>2</v>
      </c>
      <c r="B12" s="28" t="str">
        <f>IF('Personal Contratado'!C8="","",'Personal Contratado'!C8)</f>
        <v/>
      </c>
      <c r="C12" s="28" t="str">
        <f>IF('Personal Contratado'!D8="","",'Personal Contratado'!D8)</f>
        <v/>
      </c>
      <c r="D12" s="40"/>
      <c r="E12" s="29"/>
      <c r="F12" s="40" t="str">
        <f t="shared" si="0"/>
        <v/>
      </c>
      <c r="G12" s="30">
        <v>0</v>
      </c>
      <c r="H12" s="30">
        <v>0</v>
      </c>
      <c r="I12" s="30">
        <v>0</v>
      </c>
      <c r="J12" s="30">
        <v>0</v>
      </c>
      <c r="K12" s="42">
        <v>0</v>
      </c>
      <c r="L12" s="31">
        <f t="shared" ref="L12:L30" si="2">SUM(J12*K12)</f>
        <v>0</v>
      </c>
      <c r="M12" s="56">
        <v>0</v>
      </c>
      <c r="N12" s="42">
        <v>0</v>
      </c>
      <c r="O12" s="31">
        <f t="shared" ref="O12:O30" si="3">SUM(M12*N12)</f>
        <v>0</v>
      </c>
      <c r="P12" s="30">
        <v>0</v>
      </c>
      <c r="Q12" s="42">
        <v>0</v>
      </c>
      <c r="R12" s="31">
        <f t="shared" ref="R12:R30" si="4">SUM(P12*Q12)</f>
        <v>0</v>
      </c>
      <c r="S12" s="43">
        <f t="shared" ref="S12:S30" si="5">SUM(L12++O12+R12)</f>
        <v>0</v>
      </c>
      <c r="T12" s="30">
        <v>0</v>
      </c>
      <c r="U12" s="30">
        <v>0</v>
      </c>
      <c r="V12" s="31">
        <f t="shared" ref="V12:V30" si="6">G12+S12-T12-U12</f>
        <v>0</v>
      </c>
      <c r="W12" s="43">
        <f t="shared" si="1"/>
        <v>0</v>
      </c>
      <c r="X12" s="32">
        <v>0</v>
      </c>
      <c r="Y12" s="31">
        <f t="shared" ref="Y12:Y30" si="7">+W12*X12</f>
        <v>0</v>
      </c>
      <c r="Z12" s="30">
        <v>0</v>
      </c>
      <c r="AA12" s="33"/>
      <c r="AB12" s="45"/>
      <c r="AC12" s="46"/>
      <c r="AD12" s="43">
        <f t="shared" ref="AD12:AD30" si="8">SUM(V12-Y12)</f>
        <v>0</v>
      </c>
      <c r="AF12" s="52"/>
    </row>
    <row r="13" spans="1:32" ht="18" customHeight="1" x14ac:dyDescent="0.2">
      <c r="A13" s="27">
        <f t="shared" ref="A13:A30" si="9">SUM(A12+1)</f>
        <v>3</v>
      </c>
      <c r="B13" s="28" t="str">
        <f>IF('Personal Contratado'!C9="","",'Personal Contratado'!C9)</f>
        <v/>
      </c>
      <c r="C13" s="28" t="str">
        <f>IF('Personal Contratado'!D9="","",'Personal Contratado'!D9)</f>
        <v/>
      </c>
      <c r="D13" s="40"/>
      <c r="E13" s="29"/>
      <c r="F13" s="40" t="str">
        <f t="shared" si="0"/>
        <v/>
      </c>
      <c r="G13" s="30">
        <v>0</v>
      </c>
      <c r="H13" s="30">
        <v>0</v>
      </c>
      <c r="I13" s="30">
        <v>0</v>
      </c>
      <c r="J13" s="30">
        <v>0</v>
      </c>
      <c r="K13" s="42">
        <v>0</v>
      </c>
      <c r="L13" s="31">
        <f t="shared" si="2"/>
        <v>0</v>
      </c>
      <c r="M13" s="56">
        <v>0</v>
      </c>
      <c r="N13" s="42">
        <v>0</v>
      </c>
      <c r="O13" s="31">
        <f t="shared" si="3"/>
        <v>0</v>
      </c>
      <c r="P13" s="30">
        <v>0</v>
      </c>
      <c r="Q13" s="42">
        <v>0</v>
      </c>
      <c r="R13" s="31">
        <f t="shared" si="4"/>
        <v>0</v>
      </c>
      <c r="S13" s="43">
        <f t="shared" si="5"/>
        <v>0</v>
      </c>
      <c r="T13" s="30">
        <v>0</v>
      </c>
      <c r="U13" s="30">
        <v>0</v>
      </c>
      <c r="V13" s="31">
        <f t="shared" si="6"/>
        <v>0</v>
      </c>
      <c r="W13" s="43">
        <f t="shared" si="1"/>
        <v>0</v>
      </c>
      <c r="X13" s="32">
        <v>0</v>
      </c>
      <c r="Y13" s="31">
        <f t="shared" si="7"/>
        <v>0</v>
      </c>
      <c r="Z13" s="30">
        <v>0</v>
      </c>
      <c r="AA13" s="33"/>
      <c r="AB13" s="45"/>
      <c r="AC13" s="46"/>
      <c r="AD13" s="43">
        <f t="shared" si="8"/>
        <v>0</v>
      </c>
      <c r="AF13" s="52"/>
    </row>
    <row r="14" spans="1:32" ht="18" customHeight="1" x14ac:dyDescent="0.2">
      <c r="A14" s="27">
        <f t="shared" si="9"/>
        <v>4</v>
      </c>
      <c r="B14" s="28" t="str">
        <f>IF('Personal Contratado'!C10="","",'Personal Contratado'!C10)</f>
        <v/>
      </c>
      <c r="C14" s="28" t="str">
        <f>IF('Personal Contratado'!D10="","",'Personal Contratado'!D10)</f>
        <v/>
      </c>
      <c r="D14" s="40"/>
      <c r="E14" s="29"/>
      <c r="F14" s="40" t="str">
        <f t="shared" si="0"/>
        <v/>
      </c>
      <c r="G14" s="30">
        <v>0</v>
      </c>
      <c r="H14" s="30">
        <v>0</v>
      </c>
      <c r="I14" s="30">
        <v>0</v>
      </c>
      <c r="J14" s="30">
        <v>0</v>
      </c>
      <c r="K14" s="42">
        <v>0</v>
      </c>
      <c r="L14" s="31">
        <f t="shared" si="2"/>
        <v>0</v>
      </c>
      <c r="M14" s="56">
        <v>0</v>
      </c>
      <c r="N14" s="42">
        <v>0</v>
      </c>
      <c r="O14" s="31">
        <f t="shared" si="3"/>
        <v>0</v>
      </c>
      <c r="P14" s="30">
        <v>0</v>
      </c>
      <c r="Q14" s="42">
        <v>0</v>
      </c>
      <c r="R14" s="31">
        <f t="shared" si="4"/>
        <v>0</v>
      </c>
      <c r="S14" s="43">
        <f t="shared" si="5"/>
        <v>0</v>
      </c>
      <c r="T14" s="30">
        <v>0</v>
      </c>
      <c r="U14" s="30">
        <v>0</v>
      </c>
      <c r="V14" s="31">
        <f t="shared" si="6"/>
        <v>0</v>
      </c>
      <c r="W14" s="43">
        <f t="shared" si="1"/>
        <v>0</v>
      </c>
      <c r="X14" s="32">
        <v>0</v>
      </c>
      <c r="Y14" s="31">
        <f t="shared" si="7"/>
        <v>0</v>
      </c>
      <c r="Z14" s="30">
        <v>0</v>
      </c>
      <c r="AA14" s="33"/>
      <c r="AB14" s="45"/>
      <c r="AC14" s="46"/>
      <c r="AD14" s="43">
        <f t="shared" si="8"/>
        <v>0</v>
      </c>
    </row>
    <row r="15" spans="1:32" ht="18" customHeight="1" x14ac:dyDescent="0.2">
      <c r="A15" s="27">
        <f t="shared" si="9"/>
        <v>5</v>
      </c>
      <c r="B15" s="28" t="str">
        <f>IF('Personal Contratado'!C11="","",'Personal Contratado'!C11)</f>
        <v/>
      </c>
      <c r="C15" s="28" t="str">
        <f>IF('Personal Contratado'!D11="","",'Personal Contratado'!D11)</f>
        <v/>
      </c>
      <c r="D15" s="40"/>
      <c r="E15" s="29"/>
      <c r="F15" s="40" t="str">
        <f t="shared" ref="F15" si="10">IF(D15="","",SUM(D15-E15))</f>
        <v/>
      </c>
      <c r="G15" s="30">
        <v>0</v>
      </c>
      <c r="H15" s="30">
        <v>0</v>
      </c>
      <c r="I15" s="30">
        <v>0</v>
      </c>
      <c r="J15" s="30">
        <v>0</v>
      </c>
      <c r="K15" s="42">
        <v>0</v>
      </c>
      <c r="L15" s="31">
        <f t="shared" si="2"/>
        <v>0</v>
      </c>
      <c r="M15" s="56">
        <v>0</v>
      </c>
      <c r="N15" s="42">
        <v>0</v>
      </c>
      <c r="O15" s="31">
        <f t="shared" si="3"/>
        <v>0</v>
      </c>
      <c r="P15" s="30">
        <v>0</v>
      </c>
      <c r="Q15" s="42">
        <v>0</v>
      </c>
      <c r="R15" s="31">
        <f t="shared" si="4"/>
        <v>0</v>
      </c>
      <c r="S15" s="43">
        <f t="shared" si="5"/>
        <v>0</v>
      </c>
      <c r="T15" s="30">
        <v>0</v>
      </c>
      <c r="U15" s="30">
        <v>0</v>
      </c>
      <c r="V15" s="31">
        <f t="shared" si="6"/>
        <v>0</v>
      </c>
      <c r="W15" s="43">
        <f t="shared" si="1"/>
        <v>0</v>
      </c>
      <c r="X15" s="32">
        <v>0</v>
      </c>
      <c r="Y15" s="31">
        <f t="shared" si="7"/>
        <v>0</v>
      </c>
      <c r="Z15" s="30">
        <v>0</v>
      </c>
      <c r="AA15" s="33"/>
      <c r="AB15" s="45"/>
      <c r="AC15" s="46"/>
      <c r="AD15" s="43">
        <f t="shared" si="8"/>
        <v>0</v>
      </c>
    </row>
    <row r="16" spans="1:32" ht="18" customHeight="1" x14ac:dyDescent="0.2">
      <c r="A16" s="27">
        <f t="shared" si="9"/>
        <v>6</v>
      </c>
      <c r="B16" s="28" t="str">
        <f>IF('Personal Contratado'!C12="","",'Personal Contratado'!C12)</f>
        <v/>
      </c>
      <c r="C16" s="28" t="str">
        <f>IF('Personal Contratado'!D12="","",'Personal Contratado'!D12)</f>
        <v/>
      </c>
      <c r="D16" s="40"/>
      <c r="E16" s="29"/>
      <c r="F16" s="40" t="str">
        <f t="shared" si="0"/>
        <v/>
      </c>
      <c r="G16" s="30">
        <v>0</v>
      </c>
      <c r="H16" s="30">
        <v>0</v>
      </c>
      <c r="I16" s="30">
        <v>0</v>
      </c>
      <c r="J16" s="30">
        <v>0</v>
      </c>
      <c r="K16" s="42">
        <v>0</v>
      </c>
      <c r="L16" s="31">
        <f t="shared" si="2"/>
        <v>0</v>
      </c>
      <c r="M16" s="56">
        <v>0</v>
      </c>
      <c r="N16" s="42">
        <v>0</v>
      </c>
      <c r="O16" s="31">
        <f t="shared" si="3"/>
        <v>0</v>
      </c>
      <c r="P16" s="30">
        <v>0</v>
      </c>
      <c r="Q16" s="42">
        <v>0</v>
      </c>
      <c r="R16" s="31">
        <f t="shared" si="4"/>
        <v>0</v>
      </c>
      <c r="S16" s="43">
        <f t="shared" si="5"/>
        <v>0</v>
      </c>
      <c r="T16" s="30">
        <v>0</v>
      </c>
      <c r="U16" s="30">
        <v>0</v>
      </c>
      <c r="V16" s="37">
        <f t="shared" si="6"/>
        <v>0</v>
      </c>
      <c r="W16" s="43">
        <f t="shared" si="1"/>
        <v>0</v>
      </c>
      <c r="X16" s="32">
        <v>0</v>
      </c>
      <c r="Y16" s="31">
        <f t="shared" si="7"/>
        <v>0</v>
      </c>
      <c r="Z16" s="30">
        <v>0</v>
      </c>
      <c r="AA16" s="33"/>
      <c r="AB16" s="34"/>
      <c r="AC16" s="35"/>
      <c r="AD16" s="43">
        <f t="shared" si="8"/>
        <v>0</v>
      </c>
    </row>
    <row r="17" spans="1:30" ht="18" customHeight="1" x14ac:dyDescent="0.2">
      <c r="A17" s="27">
        <f t="shared" si="9"/>
        <v>7</v>
      </c>
      <c r="B17" s="28" t="str">
        <f>IF('Personal Contratado'!C13="","",'Personal Contratado'!C13)</f>
        <v/>
      </c>
      <c r="C17" s="28" t="str">
        <f>IF('Personal Contratado'!D13="","",'Personal Contratado'!D13)</f>
        <v/>
      </c>
      <c r="D17" s="40"/>
      <c r="E17" s="29"/>
      <c r="F17" s="40" t="str">
        <f t="shared" si="0"/>
        <v/>
      </c>
      <c r="G17" s="30">
        <v>0</v>
      </c>
      <c r="H17" s="30">
        <v>0</v>
      </c>
      <c r="I17" s="30">
        <v>0</v>
      </c>
      <c r="J17" s="30">
        <v>0</v>
      </c>
      <c r="K17" s="42">
        <v>0</v>
      </c>
      <c r="L17" s="31">
        <f t="shared" si="2"/>
        <v>0</v>
      </c>
      <c r="M17" s="56">
        <v>0</v>
      </c>
      <c r="N17" s="42">
        <v>0</v>
      </c>
      <c r="O17" s="31">
        <f t="shared" si="3"/>
        <v>0</v>
      </c>
      <c r="P17" s="30">
        <v>0</v>
      </c>
      <c r="Q17" s="42">
        <v>0</v>
      </c>
      <c r="R17" s="31">
        <f t="shared" si="4"/>
        <v>0</v>
      </c>
      <c r="S17" s="43">
        <f t="shared" si="5"/>
        <v>0</v>
      </c>
      <c r="T17" s="30">
        <v>0</v>
      </c>
      <c r="U17" s="30">
        <v>0</v>
      </c>
      <c r="V17" s="37">
        <f t="shared" si="6"/>
        <v>0</v>
      </c>
      <c r="W17" s="43">
        <f t="shared" si="1"/>
        <v>0</v>
      </c>
      <c r="X17" s="32">
        <v>0</v>
      </c>
      <c r="Y17" s="31">
        <f t="shared" si="7"/>
        <v>0</v>
      </c>
      <c r="Z17" s="30">
        <v>0</v>
      </c>
      <c r="AA17" s="33"/>
      <c r="AB17" s="45"/>
      <c r="AC17" s="46"/>
      <c r="AD17" s="43">
        <f t="shared" si="8"/>
        <v>0</v>
      </c>
    </row>
    <row r="18" spans="1:30" ht="18" customHeight="1" x14ac:dyDescent="0.2">
      <c r="A18" s="27">
        <f t="shared" si="9"/>
        <v>8</v>
      </c>
      <c r="B18" s="28" t="str">
        <f>IF('Personal Contratado'!C14="","",'Personal Contratado'!C14)</f>
        <v/>
      </c>
      <c r="C18" s="28" t="str">
        <f>IF('Personal Contratado'!D14="","",'Personal Contratado'!D14)</f>
        <v/>
      </c>
      <c r="D18" s="40"/>
      <c r="E18" s="29"/>
      <c r="F18" s="40" t="str">
        <f t="shared" si="0"/>
        <v/>
      </c>
      <c r="G18" s="30">
        <v>0</v>
      </c>
      <c r="H18" s="30">
        <v>0</v>
      </c>
      <c r="I18" s="30">
        <v>0</v>
      </c>
      <c r="J18" s="30">
        <v>0</v>
      </c>
      <c r="K18" s="42">
        <v>0</v>
      </c>
      <c r="L18" s="31">
        <f t="shared" si="2"/>
        <v>0</v>
      </c>
      <c r="M18" s="56">
        <v>0</v>
      </c>
      <c r="N18" s="42">
        <v>0</v>
      </c>
      <c r="O18" s="31">
        <f t="shared" si="3"/>
        <v>0</v>
      </c>
      <c r="P18" s="30">
        <v>0</v>
      </c>
      <c r="Q18" s="42">
        <v>0</v>
      </c>
      <c r="R18" s="31">
        <f t="shared" si="4"/>
        <v>0</v>
      </c>
      <c r="S18" s="43">
        <f t="shared" si="5"/>
        <v>0</v>
      </c>
      <c r="T18" s="30">
        <v>0</v>
      </c>
      <c r="U18" s="30">
        <v>0</v>
      </c>
      <c r="V18" s="37">
        <f t="shared" si="6"/>
        <v>0</v>
      </c>
      <c r="W18" s="43">
        <f t="shared" si="1"/>
        <v>0</v>
      </c>
      <c r="X18" s="32">
        <v>0</v>
      </c>
      <c r="Y18" s="31">
        <f t="shared" si="7"/>
        <v>0</v>
      </c>
      <c r="Z18" s="30">
        <v>0</v>
      </c>
      <c r="AA18" s="33"/>
      <c r="AB18" s="45"/>
      <c r="AC18" s="46"/>
      <c r="AD18" s="43">
        <f t="shared" si="8"/>
        <v>0</v>
      </c>
    </row>
    <row r="19" spans="1:30" ht="18" customHeight="1" x14ac:dyDescent="0.2">
      <c r="A19" s="27">
        <f t="shared" si="9"/>
        <v>9</v>
      </c>
      <c r="B19" s="28" t="str">
        <f>IF('Personal Contratado'!C15="","",'Personal Contratado'!C15)</f>
        <v/>
      </c>
      <c r="C19" s="28" t="str">
        <f>IF('Personal Contratado'!D15="","",'Personal Contratado'!D15)</f>
        <v/>
      </c>
      <c r="D19" s="40"/>
      <c r="E19" s="29"/>
      <c r="F19" s="40" t="str">
        <f t="shared" ref="F19:F30" si="11">IF(D19="","",SUM(D19-E19))</f>
        <v/>
      </c>
      <c r="G19" s="30">
        <v>0</v>
      </c>
      <c r="H19" s="30">
        <v>0</v>
      </c>
      <c r="I19" s="30">
        <v>0</v>
      </c>
      <c r="J19" s="30">
        <v>0</v>
      </c>
      <c r="K19" s="42">
        <v>0</v>
      </c>
      <c r="L19" s="31">
        <f t="shared" si="2"/>
        <v>0</v>
      </c>
      <c r="M19" s="56">
        <v>0</v>
      </c>
      <c r="N19" s="42">
        <v>0</v>
      </c>
      <c r="O19" s="31">
        <f t="shared" si="3"/>
        <v>0</v>
      </c>
      <c r="P19" s="30">
        <v>0</v>
      </c>
      <c r="Q19" s="42">
        <v>0</v>
      </c>
      <c r="R19" s="31">
        <f t="shared" si="4"/>
        <v>0</v>
      </c>
      <c r="S19" s="43">
        <f t="shared" si="5"/>
        <v>0</v>
      </c>
      <c r="T19" s="30">
        <v>0</v>
      </c>
      <c r="U19" s="30">
        <v>0</v>
      </c>
      <c r="V19" s="37">
        <f t="shared" si="6"/>
        <v>0</v>
      </c>
      <c r="W19" s="43">
        <f t="shared" si="1"/>
        <v>0</v>
      </c>
      <c r="X19" s="32">
        <v>0</v>
      </c>
      <c r="Y19" s="31">
        <f t="shared" si="7"/>
        <v>0</v>
      </c>
      <c r="Z19" s="30">
        <v>0</v>
      </c>
      <c r="AA19" s="33"/>
      <c r="AB19" s="34"/>
      <c r="AC19" s="35"/>
      <c r="AD19" s="43">
        <f t="shared" si="8"/>
        <v>0</v>
      </c>
    </row>
    <row r="20" spans="1:30" ht="18" customHeight="1" x14ac:dyDescent="0.2">
      <c r="A20" s="27">
        <f t="shared" si="9"/>
        <v>10</v>
      </c>
      <c r="B20" s="28" t="str">
        <f>IF('Personal Contratado'!C16="","",'Personal Contratado'!C16)</f>
        <v/>
      </c>
      <c r="C20" s="28" t="str">
        <f>IF('Personal Contratado'!D16="","",'Personal Contratado'!D16)</f>
        <v/>
      </c>
      <c r="D20" s="40"/>
      <c r="E20" s="29"/>
      <c r="F20" s="40" t="str">
        <f t="shared" si="11"/>
        <v/>
      </c>
      <c r="G20" s="30">
        <v>0</v>
      </c>
      <c r="H20" s="30">
        <v>0</v>
      </c>
      <c r="I20" s="30">
        <v>0</v>
      </c>
      <c r="J20" s="30">
        <v>0</v>
      </c>
      <c r="K20" s="42">
        <v>0</v>
      </c>
      <c r="L20" s="31">
        <f t="shared" si="2"/>
        <v>0</v>
      </c>
      <c r="M20" s="56">
        <v>0</v>
      </c>
      <c r="N20" s="42">
        <v>0</v>
      </c>
      <c r="O20" s="31">
        <f t="shared" si="3"/>
        <v>0</v>
      </c>
      <c r="P20" s="30">
        <v>0</v>
      </c>
      <c r="Q20" s="42">
        <v>0</v>
      </c>
      <c r="R20" s="31">
        <f t="shared" si="4"/>
        <v>0</v>
      </c>
      <c r="S20" s="43">
        <f t="shared" si="5"/>
        <v>0</v>
      </c>
      <c r="T20" s="30">
        <v>0</v>
      </c>
      <c r="U20" s="30">
        <v>0</v>
      </c>
      <c r="V20" s="37">
        <f t="shared" si="6"/>
        <v>0</v>
      </c>
      <c r="W20" s="43">
        <f t="shared" si="1"/>
        <v>0</v>
      </c>
      <c r="X20" s="32">
        <v>0</v>
      </c>
      <c r="Y20" s="31">
        <f t="shared" si="7"/>
        <v>0</v>
      </c>
      <c r="Z20" s="30">
        <v>0</v>
      </c>
      <c r="AA20" s="33"/>
      <c r="AB20" s="45"/>
      <c r="AC20" s="46"/>
      <c r="AD20" s="43">
        <f t="shared" si="8"/>
        <v>0</v>
      </c>
    </row>
    <row r="21" spans="1:30" ht="18" customHeight="1" x14ac:dyDescent="0.2">
      <c r="A21" s="27">
        <f t="shared" si="9"/>
        <v>11</v>
      </c>
      <c r="B21" s="28" t="str">
        <f>IF('Personal Contratado'!C17="","",'Personal Contratado'!C17)</f>
        <v/>
      </c>
      <c r="C21" s="28" t="str">
        <f>IF('Personal Contratado'!D17="","",'Personal Contratado'!D17)</f>
        <v/>
      </c>
      <c r="D21" s="40"/>
      <c r="E21" s="29"/>
      <c r="F21" s="40" t="str">
        <f t="shared" si="11"/>
        <v/>
      </c>
      <c r="G21" s="30">
        <v>0</v>
      </c>
      <c r="H21" s="30">
        <v>0</v>
      </c>
      <c r="I21" s="30">
        <v>0</v>
      </c>
      <c r="J21" s="30">
        <v>0</v>
      </c>
      <c r="K21" s="42">
        <v>0</v>
      </c>
      <c r="L21" s="31">
        <f t="shared" si="2"/>
        <v>0</v>
      </c>
      <c r="M21" s="56">
        <v>0</v>
      </c>
      <c r="N21" s="42">
        <v>0</v>
      </c>
      <c r="O21" s="31">
        <f t="shared" si="3"/>
        <v>0</v>
      </c>
      <c r="P21" s="30">
        <v>0</v>
      </c>
      <c r="Q21" s="42">
        <v>0</v>
      </c>
      <c r="R21" s="31">
        <f t="shared" si="4"/>
        <v>0</v>
      </c>
      <c r="S21" s="43">
        <f t="shared" si="5"/>
        <v>0</v>
      </c>
      <c r="T21" s="30">
        <v>0</v>
      </c>
      <c r="U21" s="30">
        <v>0</v>
      </c>
      <c r="V21" s="37">
        <f t="shared" si="6"/>
        <v>0</v>
      </c>
      <c r="W21" s="43">
        <f t="shared" si="1"/>
        <v>0</v>
      </c>
      <c r="X21" s="32">
        <v>0</v>
      </c>
      <c r="Y21" s="31">
        <f t="shared" si="7"/>
        <v>0</v>
      </c>
      <c r="Z21" s="30">
        <v>0</v>
      </c>
      <c r="AA21" s="33"/>
      <c r="AB21" s="45"/>
      <c r="AC21" s="46"/>
      <c r="AD21" s="43">
        <f t="shared" si="8"/>
        <v>0</v>
      </c>
    </row>
    <row r="22" spans="1:30" ht="18" customHeight="1" x14ac:dyDescent="0.2">
      <c r="A22" s="27">
        <f t="shared" si="9"/>
        <v>12</v>
      </c>
      <c r="B22" s="28" t="str">
        <f>IF('Personal Contratado'!C18="","",'Personal Contratado'!C18)</f>
        <v/>
      </c>
      <c r="C22" s="28" t="str">
        <f>IF('Personal Contratado'!D18="","",'Personal Contratado'!D18)</f>
        <v/>
      </c>
      <c r="D22" s="40"/>
      <c r="E22" s="29"/>
      <c r="F22" s="40" t="str">
        <f t="shared" si="11"/>
        <v/>
      </c>
      <c r="G22" s="30">
        <v>0</v>
      </c>
      <c r="H22" s="30">
        <v>0</v>
      </c>
      <c r="I22" s="30">
        <v>0</v>
      </c>
      <c r="J22" s="30">
        <v>0</v>
      </c>
      <c r="K22" s="42">
        <v>0</v>
      </c>
      <c r="L22" s="31">
        <f t="shared" si="2"/>
        <v>0</v>
      </c>
      <c r="M22" s="56">
        <v>0</v>
      </c>
      <c r="N22" s="42">
        <v>0</v>
      </c>
      <c r="O22" s="31">
        <f t="shared" si="3"/>
        <v>0</v>
      </c>
      <c r="P22" s="30">
        <v>0</v>
      </c>
      <c r="Q22" s="42">
        <v>0</v>
      </c>
      <c r="R22" s="31">
        <f t="shared" si="4"/>
        <v>0</v>
      </c>
      <c r="S22" s="43">
        <f t="shared" si="5"/>
        <v>0</v>
      </c>
      <c r="T22" s="30">
        <v>0</v>
      </c>
      <c r="U22" s="30">
        <v>0</v>
      </c>
      <c r="V22" s="37">
        <f t="shared" si="6"/>
        <v>0</v>
      </c>
      <c r="W22" s="43">
        <f t="shared" si="1"/>
        <v>0</v>
      </c>
      <c r="X22" s="32">
        <v>0</v>
      </c>
      <c r="Y22" s="31">
        <f t="shared" si="7"/>
        <v>0</v>
      </c>
      <c r="Z22" s="30">
        <v>0</v>
      </c>
      <c r="AA22" s="33"/>
      <c r="AB22" s="34"/>
      <c r="AC22" s="35"/>
      <c r="AD22" s="43">
        <f t="shared" si="8"/>
        <v>0</v>
      </c>
    </row>
    <row r="23" spans="1:30" ht="18" customHeight="1" x14ac:dyDescent="0.2">
      <c r="A23" s="27">
        <f t="shared" si="9"/>
        <v>13</v>
      </c>
      <c r="B23" s="28" t="str">
        <f>IF('Personal Contratado'!C19="","",'Personal Contratado'!C19)</f>
        <v/>
      </c>
      <c r="C23" s="28" t="str">
        <f>IF('Personal Contratado'!D19="","",'Personal Contratado'!D19)</f>
        <v/>
      </c>
      <c r="D23" s="40"/>
      <c r="E23" s="29"/>
      <c r="F23" s="40" t="str">
        <f t="shared" si="11"/>
        <v/>
      </c>
      <c r="G23" s="30">
        <v>0</v>
      </c>
      <c r="H23" s="30">
        <v>0</v>
      </c>
      <c r="I23" s="30">
        <v>0</v>
      </c>
      <c r="J23" s="30">
        <v>0</v>
      </c>
      <c r="K23" s="42">
        <v>0</v>
      </c>
      <c r="L23" s="31">
        <f t="shared" si="2"/>
        <v>0</v>
      </c>
      <c r="M23" s="56">
        <v>0</v>
      </c>
      <c r="N23" s="42">
        <v>0</v>
      </c>
      <c r="O23" s="31">
        <f t="shared" si="3"/>
        <v>0</v>
      </c>
      <c r="P23" s="30">
        <v>0</v>
      </c>
      <c r="Q23" s="42">
        <v>0</v>
      </c>
      <c r="R23" s="31">
        <f t="shared" si="4"/>
        <v>0</v>
      </c>
      <c r="S23" s="43">
        <f t="shared" si="5"/>
        <v>0</v>
      </c>
      <c r="T23" s="30">
        <v>0</v>
      </c>
      <c r="U23" s="30">
        <v>0</v>
      </c>
      <c r="V23" s="31">
        <f t="shared" si="6"/>
        <v>0</v>
      </c>
      <c r="W23" s="43">
        <f t="shared" si="1"/>
        <v>0</v>
      </c>
      <c r="X23" s="32">
        <v>0</v>
      </c>
      <c r="Y23" s="31">
        <f t="shared" si="7"/>
        <v>0</v>
      </c>
      <c r="Z23" s="30">
        <v>0</v>
      </c>
      <c r="AA23" s="33"/>
      <c r="AB23" s="45"/>
      <c r="AC23" s="46"/>
      <c r="AD23" s="43">
        <f t="shared" si="8"/>
        <v>0</v>
      </c>
    </row>
    <row r="24" spans="1:30" ht="18" customHeight="1" x14ac:dyDescent="0.2">
      <c r="A24" s="27">
        <f t="shared" si="9"/>
        <v>14</v>
      </c>
      <c r="B24" s="28" t="str">
        <f>IF('Personal Contratado'!C20="","",'Personal Contratado'!C20)</f>
        <v/>
      </c>
      <c r="C24" s="28" t="str">
        <f>IF('Personal Contratado'!D20="","",'Personal Contratado'!D20)</f>
        <v/>
      </c>
      <c r="D24" s="40"/>
      <c r="E24" s="29"/>
      <c r="F24" s="40" t="str">
        <f t="shared" si="11"/>
        <v/>
      </c>
      <c r="G24" s="30">
        <v>0</v>
      </c>
      <c r="H24" s="30">
        <v>0</v>
      </c>
      <c r="I24" s="30">
        <v>0</v>
      </c>
      <c r="J24" s="30">
        <v>0</v>
      </c>
      <c r="K24" s="42">
        <v>0</v>
      </c>
      <c r="L24" s="31">
        <f t="shared" si="2"/>
        <v>0</v>
      </c>
      <c r="M24" s="56">
        <v>0</v>
      </c>
      <c r="N24" s="42">
        <v>0</v>
      </c>
      <c r="O24" s="31">
        <f t="shared" si="3"/>
        <v>0</v>
      </c>
      <c r="P24" s="30">
        <v>0</v>
      </c>
      <c r="Q24" s="42">
        <v>0</v>
      </c>
      <c r="R24" s="31">
        <f t="shared" si="4"/>
        <v>0</v>
      </c>
      <c r="S24" s="43">
        <f t="shared" si="5"/>
        <v>0</v>
      </c>
      <c r="T24" s="30">
        <v>0</v>
      </c>
      <c r="U24" s="30">
        <v>0</v>
      </c>
      <c r="V24" s="31">
        <f t="shared" si="6"/>
        <v>0</v>
      </c>
      <c r="W24" s="43">
        <f t="shared" si="1"/>
        <v>0</v>
      </c>
      <c r="X24" s="32">
        <v>0</v>
      </c>
      <c r="Y24" s="31">
        <f t="shared" si="7"/>
        <v>0</v>
      </c>
      <c r="Z24" s="30">
        <v>0</v>
      </c>
      <c r="AA24" s="33"/>
      <c r="AB24" s="45"/>
      <c r="AC24" s="46"/>
      <c r="AD24" s="43">
        <f t="shared" si="8"/>
        <v>0</v>
      </c>
    </row>
    <row r="25" spans="1:30" ht="18" customHeight="1" x14ac:dyDescent="0.2">
      <c r="A25" s="27">
        <f t="shared" si="9"/>
        <v>15</v>
      </c>
      <c r="B25" s="28" t="str">
        <f>IF('Personal Contratado'!C21="","",'Personal Contratado'!C21)</f>
        <v/>
      </c>
      <c r="C25" s="28" t="str">
        <f>IF('Personal Contratado'!D21="","",'Personal Contratado'!D21)</f>
        <v/>
      </c>
      <c r="D25" s="40"/>
      <c r="E25" s="29"/>
      <c r="F25" s="40" t="str">
        <f t="shared" si="11"/>
        <v/>
      </c>
      <c r="G25" s="30">
        <v>0</v>
      </c>
      <c r="H25" s="30">
        <v>0</v>
      </c>
      <c r="I25" s="30">
        <v>0</v>
      </c>
      <c r="J25" s="30">
        <v>0</v>
      </c>
      <c r="K25" s="42">
        <v>0</v>
      </c>
      <c r="L25" s="31">
        <f t="shared" si="2"/>
        <v>0</v>
      </c>
      <c r="M25" s="56">
        <v>0</v>
      </c>
      <c r="N25" s="42">
        <v>0</v>
      </c>
      <c r="O25" s="31">
        <f t="shared" si="3"/>
        <v>0</v>
      </c>
      <c r="P25" s="30">
        <v>0</v>
      </c>
      <c r="Q25" s="42">
        <v>0</v>
      </c>
      <c r="R25" s="31">
        <f t="shared" si="4"/>
        <v>0</v>
      </c>
      <c r="S25" s="43">
        <f t="shared" si="5"/>
        <v>0</v>
      </c>
      <c r="T25" s="30">
        <v>0</v>
      </c>
      <c r="U25" s="30">
        <v>0</v>
      </c>
      <c r="V25" s="31">
        <f t="shared" si="6"/>
        <v>0</v>
      </c>
      <c r="W25" s="43">
        <f t="shared" si="1"/>
        <v>0</v>
      </c>
      <c r="X25" s="32">
        <v>0</v>
      </c>
      <c r="Y25" s="31">
        <f t="shared" si="7"/>
        <v>0</v>
      </c>
      <c r="Z25" s="30">
        <v>0</v>
      </c>
      <c r="AA25" s="33"/>
      <c r="AB25" s="45"/>
      <c r="AC25" s="46"/>
      <c r="AD25" s="43">
        <f t="shared" si="8"/>
        <v>0</v>
      </c>
    </row>
    <row r="26" spans="1:30" ht="18" customHeight="1" x14ac:dyDescent="0.2">
      <c r="A26" s="27">
        <f t="shared" si="9"/>
        <v>16</v>
      </c>
      <c r="B26" s="28" t="str">
        <f>IF('Personal Contratado'!C22="","",'Personal Contratado'!C22)</f>
        <v/>
      </c>
      <c r="C26" s="28" t="str">
        <f>IF('Personal Contratado'!D22="","",'Personal Contratado'!D22)</f>
        <v/>
      </c>
      <c r="D26" s="40"/>
      <c r="E26" s="29"/>
      <c r="F26" s="40" t="str">
        <f t="shared" si="11"/>
        <v/>
      </c>
      <c r="G26" s="30">
        <v>0</v>
      </c>
      <c r="H26" s="30">
        <v>0</v>
      </c>
      <c r="I26" s="30">
        <v>0</v>
      </c>
      <c r="J26" s="30">
        <v>0</v>
      </c>
      <c r="K26" s="42">
        <v>0</v>
      </c>
      <c r="L26" s="31">
        <f t="shared" si="2"/>
        <v>0</v>
      </c>
      <c r="M26" s="56">
        <v>0</v>
      </c>
      <c r="N26" s="42">
        <v>0</v>
      </c>
      <c r="O26" s="31">
        <f t="shared" si="3"/>
        <v>0</v>
      </c>
      <c r="P26" s="30">
        <v>0</v>
      </c>
      <c r="Q26" s="42">
        <v>0</v>
      </c>
      <c r="R26" s="31">
        <f t="shared" si="4"/>
        <v>0</v>
      </c>
      <c r="S26" s="43">
        <f t="shared" si="5"/>
        <v>0</v>
      </c>
      <c r="T26" s="30">
        <v>0</v>
      </c>
      <c r="U26" s="30">
        <v>0</v>
      </c>
      <c r="V26" s="31">
        <f t="shared" si="6"/>
        <v>0</v>
      </c>
      <c r="W26" s="43">
        <f t="shared" si="1"/>
        <v>0</v>
      </c>
      <c r="X26" s="32">
        <v>0</v>
      </c>
      <c r="Y26" s="31">
        <f t="shared" si="7"/>
        <v>0</v>
      </c>
      <c r="Z26" s="30">
        <v>0</v>
      </c>
      <c r="AA26" s="33"/>
      <c r="AB26" s="36"/>
      <c r="AC26" s="35"/>
      <c r="AD26" s="43">
        <f t="shared" si="8"/>
        <v>0</v>
      </c>
    </row>
    <row r="27" spans="1:30" ht="18" customHeight="1" x14ac:dyDescent="0.2">
      <c r="A27" s="27">
        <f t="shared" si="9"/>
        <v>17</v>
      </c>
      <c r="B27" s="28" t="str">
        <f>IF('Personal Contratado'!C23="","",'Personal Contratado'!C23)</f>
        <v/>
      </c>
      <c r="C27" s="28" t="str">
        <f>IF('Personal Contratado'!D23="","",'Personal Contratado'!D23)</f>
        <v/>
      </c>
      <c r="D27" s="40"/>
      <c r="E27" s="29"/>
      <c r="F27" s="40" t="str">
        <f t="shared" si="11"/>
        <v/>
      </c>
      <c r="G27" s="30">
        <v>0</v>
      </c>
      <c r="H27" s="30">
        <v>0</v>
      </c>
      <c r="I27" s="30">
        <v>0</v>
      </c>
      <c r="J27" s="30">
        <v>0</v>
      </c>
      <c r="K27" s="42">
        <v>0</v>
      </c>
      <c r="L27" s="31">
        <f t="shared" si="2"/>
        <v>0</v>
      </c>
      <c r="M27" s="56">
        <v>0</v>
      </c>
      <c r="N27" s="42">
        <v>0</v>
      </c>
      <c r="O27" s="31">
        <f t="shared" si="3"/>
        <v>0</v>
      </c>
      <c r="P27" s="30">
        <v>0</v>
      </c>
      <c r="Q27" s="42">
        <v>0</v>
      </c>
      <c r="R27" s="31">
        <f t="shared" si="4"/>
        <v>0</v>
      </c>
      <c r="S27" s="43">
        <f t="shared" si="5"/>
        <v>0</v>
      </c>
      <c r="T27" s="30">
        <v>0</v>
      </c>
      <c r="U27" s="30">
        <v>0</v>
      </c>
      <c r="V27" s="37">
        <f t="shared" si="6"/>
        <v>0</v>
      </c>
      <c r="W27" s="43">
        <f t="shared" si="1"/>
        <v>0</v>
      </c>
      <c r="X27" s="32">
        <v>0</v>
      </c>
      <c r="Y27" s="31">
        <f t="shared" si="7"/>
        <v>0</v>
      </c>
      <c r="Z27" s="30">
        <v>0</v>
      </c>
      <c r="AA27" s="33"/>
      <c r="AB27" s="34"/>
      <c r="AC27" s="35"/>
      <c r="AD27" s="43">
        <f t="shared" si="8"/>
        <v>0</v>
      </c>
    </row>
    <row r="28" spans="1:30" ht="18" customHeight="1" x14ac:dyDescent="0.2">
      <c r="A28" s="27">
        <f t="shared" si="9"/>
        <v>18</v>
      </c>
      <c r="B28" s="28" t="str">
        <f>IF('Personal Contratado'!C24="","",'Personal Contratado'!C24)</f>
        <v/>
      </c>
      <c r="C28" s="28" t="str">
        <f>IF('Personal Contratado'!D24="","",'Personal Contratado'!D24)</f>
        <v/>
      </c>
      <c r="D28" s="40"/>
      <c r="E28" s="29"/>
      <c r="F28" s="40" t="str">
        <f t="shared" si="11"/>
        <v/>
      </c>
      <c r="G28" s="30">
        <v>0</v>
      </c>
      <c r="H28" s="30">
        <v>0</v>
      </c>
      <c r="I28" s="30">
        <v>0</v>
      </c>
      <c r="J28" s="30">
        <v>0</v>
      </c>
      <c r="K28" s="42">
        <v>0</v>
      </c>
      <c r="L28" s="31">
        <f t="shared" si="2"/>
        <v>0</v>
      </c>
      <c r="M28" s="56">
        <v>0</v>
      </c>
      <c r="N28" s="42">
        <v>0</v>
      </c>
      <c r="O28" s="31">
        <f t="shared" si="3"/>
        <v>0</v>
      </c>
      <c r="P28" s="30">
        <v>0</v>
      </c>
      <c r="Q28" s="42">
        <v>0</v>
      </c>
      <c r="R28" s="31">
        <f t="shared" si="4"/>
        <v>0</v>
      </c>
      <c r="S28" s="43">
        <f t="shared" si="5"/>
        <v>0</v>
      </c>
      <c r="T28" s="30">
        <v>0</v>
      </c>
      <c r="U28" s="30">
        <v>0</v>
      </c>
      <c r="V28" s="37">
        <f t="shared" si="6"/>
        <v>0</v>
      </c>
      <c r="W28" s="43">
        <f t="shared" si="1"/>
        <v>0</v>
      </c>
      <c r="X28" s="32">
        <v>0</v>
      </c>
      <c r="Y28" s="31">
        <f t="shared" si="7"/>
        <v>0</v>
      </c>
      <c r="Z28" s="30">
        <v>0</v>
      </c>
      <c r="AA28" s="33"/>
      <c r="AB28" s="45"/>
      <c r="AC28" s="46"/>
      <c r="AD28" s="43">
        <f t="shared" si="8"/>
        <v>0</v>
      </c>
    </row>
    <row r="29" spans="1:30" ht="18" customHeight="1" x14ac:dyDescent="0.2">
      <c r="A29" s="27">
        <f t="shared" si="9"/>
        <v>19</v>
      </c>
      <c r="B29" s="28" t="str">
        <f>IF('Personal Contratado'!C25="","",'Personal Contratado'!C25)</f>
        <v/>
      </c>
      <c r="C29" s="28" t="str">
        <f>IF('Personal Contratado'!D25="","",'Personal Contratado'!D25)</f>
        <v/>
      </c>
      <c r="D29" s="40"/>
      <c r="E29" s="29"/>
      <c r="F29" s="40" t="str">
        <f t="shared" si="11"/>
        <v/>
      </c>
      <c r="G29" s="30">
        <v>0</v>
      </c>
      <c r="H29" s="30">
        <v>0</v>
      </c>
      <c r="I29" s="30">
        <v>0</v>
      </c>
      <c r="J29" s="30">
        <v>0</v>
      </c>
      <c r="K29" s="42">
        <v>0</v>
      </c>
      <c r="L29" s="31">
        <f t="shared" si="2"/>
        <v>0</v>
      </c>
      <c r="M29" s="56">
        <v>0</v>
      </c>
      <c r="N29" s="42">
        <v>0</v>
      </c>
      <c r="O29" s="31">
        <f t="shared" si="3"/>
        <v>0</v>
      </c>
      <c r="P29" s="30">
        <v>0</v>
      </c>
      <c r="Q29" s="42">
        <v>0</v>
      </c>
      <c r="R29" s="31">
        <f t="shared" si="4"/>
        <v>0</v>
      </c>
      <c r="S29" s="43">
        <f t="shared" si="5"/>
        <v>0</v>
      </c>
      <c r="T29" s="30">
        <v>0</v>
      </c>
      <c r="U29" s="30">
        <v>0</v>
      </c>
      <c r="V29" s="37">
        <f t="shared" si="6"/>
        <v>0</v>
      </c>
      <c r="W29" s="43">
        <f t="shared" si="1"/>
        <v>0</v>
      </c>
      <c r="X29" s="32">
        <v>0</v>
      </c>
      <c r="Y29" s="31">
        <f t="shared" si="7"/>
        <v>0</v>
      </c>
      <c r="Z29" s="30">
        <v>0</v>
      </c>
      <c r="AA29" s="33"/>
      <c r="AB29" s="34"/>
      <c r="AC29" s="35"/>
      <c r="AD29" s="43">
        <f t="shared" si="8"/>
        <v>0</v>
      </c>
    </row>
    <row r="30" spans="1:30" ht="18" customHeight="1" x14ac:dyDescent="0.2">
      <c r="A30" s="27">
        <f t="shared" si="9"/>
        <v>20</v>
      </c>
      <c r="B30" s="28" t="str">
        <f>IF('Personal Contratado'!C26="","",'Personal Contratado'!C26)</f>
        <v/>
      </c>
      <c r="C30" s="28" t="str">
        <f>IF('Personal Contratado'!D26="","",'Personal Contratado'!D26)</f>
        <v/>
      </c>
      <c r="D30" s="40"/>
      <c r="E30" s="29"/>
      <c r="F30" s="40" t="str">
        <f t="shared" si="11"/>
        <v/>
      </c>
      <c r="G30" s="30">
        <v>0</v>
      </c>
      <c r="H30" s="30">
        <v>0</v>
      </c>
      <c r="I30" s="30">
        <v>0</v>
      </c>
      <c r="J30" s="30">
        <v>0</v>
      </c>
      <c r="K30" s="42">
        <v>0</v>
      </c>
      <c r="L30" s="31">
        <f t="shared" si="2"/>
        <v>0</v>
      </c>
      <c r="M30" s="56">
        <v>0</v>
      </c>
      <c r="N30" s="42">
        <v>0</v>
      </c>
      <c r="O30" s="31">
        <f t="shared" si="3"/>
        <v>0</v>
      </c>
      <c r="P30" s="30">
        <v>0</v>
      </c>
      <c r="Q30" s="42">
        <v>0</v>
      </c>
      <c r="R30" s="31">
        <f t="shared" si="4"/>
        <v>0</v>
      </c>
      <c r="S30" s="43">
        <f t="shared" si="5"/>
        <v>0</v>
      </c>
      <c r="T30" s="30">
        <v>0</v>
      </c>
      <c r="U30" s="30">
        <v>0</v>
      </c>
      <c r="V30" s="37">
        <f t="shared" si="6"/>
        <v>0</v>
      </c>
      <c r="W30" s="43">
        <f t="shared" si="1"/>
        <v>0</v>
      </c>
      <c r="X30" s="32">
        <v>0</v>
      </c>
      <c r="Y30" s="31">
        <f t="shared" si="7"/>
        <v>0</v>
      </c>
      <c r="Z30" s="30">
        <v>0</v>
      </c>
      <c r="AA30" s="33"/>
      <c r="AB30" s="34"/>
      <c r="AC30" s="35"/>
      <c r="AD30" s="43">
        <f t="shared" si="8"/>
        <v>0</v>
      </c>
    </row>
    <row r="31" spans="1:30" ht="18" customHeight="1" x14ac:dyDescent="0.2">
      <c r="G31" s="26">
        <f>SUM(G11:G30)</f>
        <v>0</v>
      </c>
      <c r="H31" s="26">
        <f>SUM(H11:H30)</f>
        <v>0</v>
      </c>
      <c r="I31" s="26">
        <f>SUM(I11:I30)</f>
        <v>0</v>
      </c>
      <c r="J31" s="26">
        <f>SUM(J11:J30)</f>
        <v>0</v>
      </c>
      <c r="L31" s="51">
        <f>SUM(L11:L30)</f>
        <v>0</v>
      </c>
      <c r="M31" s="26">
        <f>SUM(M11:M30)</f>
        <v>0</v>
      </c>
      <c r="N31" s="54"/>
      <c r="O31" s="51">
        <f>SUM(O11:O30)</f>
        <v>0</v>
      </c>
      <c r="R31" s="51">
        <f>SUM(R11:R30)</f>
        <v>0</v>
      </c>
      <c r="S31" s="51">
        <f>SUM(S11:S30)</f>
        <v>0</v>
      </c>
      <c r="V31" s="50">
        <f>SUM(V11:V30)</f>
        <v>0</v>
      </c>
      <c r="W31" s="50">
        <f>SUM(W11:W30)</f>
        <v>0</v>
      </c>
      <c r="Y31" s="50">
        <f>SUM(Y11:Y30)</f>
        <v>0</v>
      </c>
      <c r="AD31" s="49">
        <f>SUM(V31-Y31)</f>
        <v>0</v>
      </c>
    </row>
  </sheetData>
  <sheetProtection password="CDCA" sheet="1" objects="1" scenarios="1"/>
  <mergeCells count="25">
    <mergeCell ref="AD9:AD10"/>
    <mergeCell ref="X9:X10"/>
    <mergeCell ref="Y9:Y10"/>
    <mergeCell ref="Z9:Z10"/>
    <mergeCell ref="AA9:AA10"/>
    <mergeCell ref="AB9:AB10"/>
    <mergeCell ref="AC9:AC10"/>
    <mergeCell ref="A9:B10"/>
    <mergeCell ref="C9:C10"/>
    <mergeCell ref="D9:I9"/>
    <mergeCell ref="J9:O9"/>
    <mergeCell ref="C7:D7"/>
    <mergeCell ref="E7:G7"/>
    <mergeCell ref="V9:V10"/>
    <mergeCell ref="W9:W10"/>
    <mergeCell ref="C5:D5"/>
    <mergeCell ref="C6:L6"/>
    <mergeCell ref="G1:L1"/>
    <mergeCell ref="P1:T1"/>
    <mergeCell ref="H3:L3"/>
    <mergeCell ref="C4:L4"/>
    <mergeCell ref="U9:U10"/>
    <mergeCell ref="P9:R9"/>
    <mergeCell ref="S9:S10"/>
    <mergeCell ref="T9:T10"/>
  </mergeCells>
  <phoneticPr fontId="24"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
  <sheetViews>
    <sheetView zoomScale="70" zoomScaleNormal="70" workbookViewId="0">
      <selection activeCell="X11" sqref="X11:X30"/>
    </sheetView>
  </sheetViews>
  <sheetFormatPr baseColWidth="10" defaultRowHeight="12.75" x14ac:dyDescent="0.2"/>
  <cols>
    <col min="1" max="1" width="3.85546875" style="14"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26.42578125" customWidth="1"/>
    <col min="29" max="29" width="35" customWidth="1"/>
  </cols>
  <sheetData>
    <row r="1" spans="1:32" ht="18" x14ac:dyDescent="0.2">
      <c r="A1" s="15"/>
      <c r="B1" s="16"/>
      <c r="C1" s="16"/>
      <c r="D1" s="16"/>
      <c r="E1" s="16"/>
      <c r="F1" s="16"/>
      <c r="G1" s="166" t="s">
        <v>42</v>
      </c>
      <c r="H1" s="166"/>
      <c r="I1" s="166"/>
      <c r="J1" s="166"/>
      <c r="K1" s="166"/>
      <c r="L1" s="166"/>
      <c r="M1" s="53"/>
      <c r="N1" s="53"/>
      <c r="O1" s="53"/>
      <c r="P1" s="164">
        <f>EXPEDIENTE!D3</f>
        <v>0</v>
      </c>
      <c r="Q1" s="165"/>
      <c r="R1" s="165"/>
      <c r="S1" s="165"/>
      <c r="T1" s="165"/>
      <c r="U1" s="16"/>
      <c r="V1" s="16"/>
      <c r="W1" s="16"/>
      <c r="X1" s="16"/>
      <c r="Y1" s="16"/>
      <c r="Z1" s="16"/>
      <c r="AA1" s="16"/>
      <c r="AB1" s="16"/>
      <c r="AC1" s="16"/>
      <c r="AD1" s="16"/>
    </row>
    <row r="2" spans="1:32" x14ac:dyDescent="0.2">
      <c r="A2" s="15"/>
      <c r="B2" s="16"/>
      <c r="C2" s="16"/>
      <c r="D2" s="16"/>
      <c r="E2" s="16"/>
      <c r="F2" s="16"/>
      <c r="G2" s="16"/>
      <c r="H2" s="19"/>
      <c r="I2" s="19"/>
      <c r="J2" s="19"/>
      <c r="K2" s="19"/>
      <c r="L2" s="19"/>
      <c r="M2" s="19"/>
      <c r="N2" s="19"/>
      <c r="O2" s="19"/>
      <c r="P2" s="16"/>
      <c r="Q2" s="16"/>
      <c r="R2" s="16"/>
      <c r="S2" s="16"/>
      <c r="T2" s="16"/>
      <c r="U2" s="16"/>
      <c r="V2" s="16"/>
      <c r="W2" s="16"/>
      <c r="X2" s="16"/>
      <c r="Y2" s="16"/>
      <c r="Z2" s="16"/>
      <c r="AA2" s="16"/>
      <c r="AB2" s="16"/>
      <c r="AC2" s="16"/>
      <c r="AD2" s="16"/>
    </row>
    <row r="3" spans="1:32" ht="15" x14ac:dyDescent="0.25">
      <c r="A3" s="15"/>
      <c r="B3" s="16"/>
      <c r="C3" s="19"/>
      <c r="D3" s="19"/>
      <c r="E3" s="19"/>
      <c r="F3" s="19"/>
      <c r="G3" s="24" t="s">
        <v>41</v>
      </c>
      <c r="H3" s="169"/>
      <c r="I3" s="170"/>
      <c r="J3" s="170"/>
      <c r="K3" s="170"/>
      <c r="L3" s="170"/>
      <c r="M3" s="16"/>
      <c r="N3" s="16"/>
      <c r="O3" s="16"/>
      <c r="P3" s="16"/>
      <c r="Q3" s="16"/>
      <c r="R3" s="16"/>
      <c r="S3" s="16"/>
      <c r="T3" s="16"/>
      <c r="U3" s="16"/>
      <c r="V3" s="16"/>
      <c r="W3" s="16"/>
      <c r="Y3" s="16"/>
      <c r="Z3" s="16"/>
      <c r="AA3" s="16"/>
      <c r="AB3" s="16"/>
      <c r="AC3" s="16"/>
      <c r="AD3" s="16"/>
    </row>
    <row r="4" spans="1:32" ht="15" x14ac:dyDescent="0.25">
      <c r="A4" s="15"/>
      <c r="B4" s="18" t="s">
        <v>43</v>
      </c>
      <c r="C4" s="168" t="str">
        <f>IF(EXPEDIENTE!D5="","",EXPEDIENTE!D5)</f>
        <v/>
      </c>
      <c r="D4" s="168"/>
      <c r="E4" s="168"/>
      <c r="F4" s="168"/>
      <c r="G4" s="168"/>
      <c r="H4" s="168"/>
      <c r="I4" s="168"/>
      <c r="J4" s="168"/>
      <c r="K4" s="168"/>
      <c r="L4" s="168"/>
      <c r="M4" s="16"/>
      <c r="N4" s="16"/>
      <c r="O4" s="16"/>
      <c r="P4" s="16"/>
      <c r="Q4" s="16"/>
      <c r="R4" s="16"/>
      <c r="S4" s="16"/>
      <c r="T4" s="16"/>
      <c r="U4" s="16"/>
      <c r="V4" s="16"/>
      <c r="W4" s="16"/>
      <c r="X4" s="16"/>
      <c r="Y4" s="16"/>
      <c r="Z4" s="16"/>
      <c r="AA4" s="16"/>
      <c r="AB4" s="16"/>
      <c r="AC4" s="16"/>
      <c r="AD4" s="16"/>
    </row>
    <row r="5" spans="1:32" ht="15" x14ac:dyDescent="0.25">
      <c r="A5" s="15"/>
      <c r="B5" s="18" t="s">
        <v>12</v>
      </c>
      <c r="C5" s="167" t="str">
        <f>IF(EXPEDIENTE!D6="","",EXPEDIENTE!D6)</f>
        <v/>
      </c>
      <c r="D5" s="167"/>
      <c r="E5" s="21"/>
      <c r="F5" s="22"/>
      <c r="G5" s="22"/>
      <c r="H5" s="22"/>
      <c r="I5" s="22"/>
      <c r="J5" s="22"/>
      <c r="K5" s="22"/>
      <c r="L5" s="22"/>
      <c r="M5" s="22"/>
      <c r="N5" s="22"/>
      <c r="O5" s="22"/>
      <c r="P5" s="15"/>
      <c r="Q5" s="15"/>
      <c r="R5" s="15"/>
      <c r="S5" s="15"/>
      <c r="T5" s="15"/>
      <c r="U5" s="16"/>
      <c r="V5" s="16"/>
      <c r="W5" s="16"/>
      <c r="X5" s="16"/>
      <c r="Y5" s="16"/>
      <c r="Z5" s="16"/>
      <c r="AA5" s="16"/>
      <c r="AB5" s="16"/>
      <c r="AC5" s="16"/>
      <c r="AD5" s="16"/>
    </row>
    <row r="6" spans="1:32" ht="15" x14ac:dyDescent="0.25">
      <c r="A6" s="15"/>
      <c r="B6" s="18" t="s">
        <v>53</v>
      </c>
      <c r="C6" s="168" t="str">
        <f>IF(EXPEDIENTE!D7="","",EXPEDIENTE!D7)</f>
        <v xml:space="preserve"> EMPLEO CON APOYO   /   GABINETES DE ORIENTACIÓN E INSERCIÓN LABORAL</v>
      </c>
      <c r="D6" s="168"/>
      <c r="E6" s="168"/>
      <c r="F6" s="168"/>
      <c r="G6" s="168"/>
      <c r="H6" s="168"/>
      <c r="I6" s="168"/>
      <c r="J6" s="168"/>
      <c r="K6" s="168"/>
      <c r="L6" s="168"/>
      <c r="M6" s="16"/>
      <c r="N6" s="16"/>
      <c r="O6" s="16"/>
      <c r="P6" s="16"/>
      <c r="Q6" s="16"/>
      <c r="R6" s="16"/>
      <c r="S6" s="16"/>
      <c r="T6" s="16"/>
      <c r="U6" s="16"/>
      <c r="V6" s="16"/>
      <c r="W6" s="16"/>
      <c r="X6" s="16"/>
      <c r="Y6" s="16"/>
      <c r="Z6" s="16"/>
      <c r="AA6" s="16"/>
      <c r="AB6" s="16"/>
      <c r="AC6" s="16"/>
      <c r="AD6" s="16"/>
    </row>
    <row r="7" spans="1:32" ht="15" x14ac:dyDescent="0.25">
      <c r="A7" s="15"/>
      <c r="B7" s="17" t="s">
        <v>54</v>
      </c>
      <c r="C7" s="171" t="str">
        <f>IF(H3="","",H3)</f>
        <v/>
      </c>
      <c r="D7" s="172"/>
      <c r="E7" s="173">
        <f>SUM(Y31)</f>
        <v>0</v>
      </c>
      <c r="F7" s="174"/>
      <c r="G7" s="175"/>
      <c r="H7" s="20"/>
      <c r="I7" s="20"/>
      <c r="J7" s="20"/>
      <c r="K7" s="20"/>
      <c r="L7" s="20"/>
      <c r="M7" s="20"/>
      <c r="N7" s="20"/>
      <c r="O7" s="20"/>
      <c r="P7" s="16"/>
      <c r="Q7" s="16"/>
      <c r="R7" s="16"/>
      <c r="S7" s="16"/>
      <c r="T7" s="16"/>
      <c r="U7" s="16"/>
      <c r="V7" s="16"/>
      <c r="W7" s="16"/>
      <c r="X7" s="16"/>
      <c r="Y7" s="16"/>
      <c r="Z7" s="16"/>
      <c r="AA7" s="16"/>
      <c r="AB7" s="16"/>
      <c r="AC7" s="16"/>
      <c r="AD7" s="16"/>
    </row>
    <row r="8" spans="1:32" x14ac:dyDescent="0.2">
      <c r="A8" s="23"/>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32" s="25" customFormat="1" ht="29.25" customHeight="1" x14ac:dyDescent="0.2">
      <c r="A9" s="163" t="s">
        <v>33</v>
      </c>
      <c r="B9" s="163"/>
      <c r="C9" s="163" t="s">
        <v>37</v>
      </c>
      <c r="D9" s="163" t="s">
        <v>38</v>
      </c>
      <c r="E9" s="163"/>
      <c r="F9" s="163"/>
      <c r="G9" s="163"/>
      <c r="H9" s="163"/>
      <c r="I9" s="163"/>
      <c r="J9" s="176" t="s">
        <v>59</v>
      </c>
      <c r="K9" s="177"/>
      <c r="L9" s="177"/>
      <c r="M9" s="177"/>
      <c r="N9" s="177"/>
      <c r="O9" s="178"/>
      <c r="P9" s="163" t="s">
        <v>47</v>
      </c>
      <c r="Q9" s="163"/>
      <c r="R9" s="163"/>
      <c r="S9" s="163" t="s">
        <v>3</v>
      </c>
      <c r="T9" s="163" t="s">
        <v>9</v>
      </c>
      <c r="U9" s="163" t="s">
        <v>7</v>
      </c>
      <c r="V9" s="163" t="s">
        <v>17</v>
      </c>
      <c r="W9" s="163" t="s">
        <v>31</v>
      </c>
      <c r="X9" s="163" t="s">
        <v>5</v>
      </c>
      <c r="Y9" s="163" t="s">
        <v>32</v>
      </c>
      <c r="Z9" s="163" t="s">
        <v>8</v>
      </c>
      <c r="AA9" s="163" t="s">
        <v>18</v>
      </c>
      <c r="AB9" s="163" t="s">
        <v>4</v>
      </c>
      <c r="AC9" s="163" t="s">
        <v>0</v>
      </c>
      <c r="AD9" s="163" t="s">
        <v>44</v>
      </c>
    </row>
    <row r="10" spans="1:32" s="25" customFormat="1" ht="36" x14ac:dyDescent="0.2">
      <c r="A10" s="163"/>
      <c r="B10" s="163"/>
      <c r="C10" s="163"/>
      <c r="D10" s="47" t="s">
        <v>6</v>
      </c>
      <c r="E10" s="48" t="s">
        <v>36</v>
      </c>
      <c r="F10" s="48" t="s">
        <v>35</v>
      </c>
      <c r="G10" s="47" t="s">
        <v>39</v>
      </c>
      <c r="H10" s="71" t="s">
        <v>82</v>
      </c>
      <c r="I10" s="47" t="s">
        <v>40</v>
      </c>
      <c r="J10" s="47" t="s">
        <v>66</v>
      </c>
      <c r="K10" s="47" t="s">
        <v>34</v>
      </c>
      <c r="L10" s="47" t="s">
        <v>30</v>
      </c>
      <c r="M10" s="47" t="s">
        <v>67</v>
      </c>
      <c r="N10" s="47" t="s">
        <v>34</v>
      </c>
      <c r="O10" s="47" t="s">
        <v>30</v>
      </c>
      <c r="P10" s="47" t="s">
        <v>46</v>
      </c>
      <c r="Q10" s="47" t="s">
        <v>34</v>
      </c>
      <c r="R10" s="47" t="s">
        <v>30</v>
      </c>
      <c r="S10" s="163"/>
      <c r="T10" s="163"/>
      <c r="U10" s="163"/>
      <c r="V10" s="163"/>
      <c r="W10" s="163"/>
      <c r="X10" s="163"/>
      <c r="Y10" s="163"/>
      <c r="Z10" s="163"/>
      <c r="AA10" s="163"/>
      <c r="AB10" s="163"/>
      <c r="AC10" s="163"/>
      <c r="AD10" s="163"/>
    </row>
    <row r="11" spans="1:32" ht="18" customHeight="1" x14ac:dyDescent="0.2">
      <c r="A11" s="38">
        <v>1</v>
      </c>
      <c r="B11" s="39" t="str">
        <f>IF('Personal Contratado'!C7="","",'Personal Contratado'!C7)</f>
        <v/>
      </c>
      <c r="C11" s="39" t="str">
        <f>IF('Personal Contratado'!D7="","",'Personal Contratado'!D7)</f>
        <v/>
      </c>
      <c r="D11" s="40"/>
      <c r="E11" s="40"/>
      <c r="F11" s="40" t="str">
        <f t="shared" ref="F11:F18" si="0">IF(D11="","",SUM(D11-E11))</f>
        <v/>
      </c>
      <c r="G11" s="41">
        <v>0</v>
      </c>
      <c r="H11" s="41">
        <v>0</v>
      </c>
      <c r="I11" s="41">
        <v>0</v>
      </c>
      <c r="J11" s="41">
        <v>0</v>
      </c>
      <c r="K11" s="42">
        <v>0</v>
      </c>
      <c r="L11" s="43">
        <f>SUM(J11*K11)</f>
        <v>0</v>
      </c>
      <c r="M11" s="55">
        <v>0</v>
      </c>
      <c r="N11" s="42">
        <v>0</v>
      </c>
      <c r="O11" s="43">
        <f>SUM(M11*N11)</f>
        <v>0</v>
      </c>
      <c r="P11" s="41">
        <v>0</v>
      </c>
      <c r="Q11" s="42">
        <v>0</v>
      </c>
      <c r="R11" s="43">
        <f>SUM(P11*Q11)</f>
        <v>0</v>
      </c>
      <c r="S11" s="43">
        <f>SUM(L11++O11+R11)</f>
        <v>0</v>
      </c>
      <c r="T11" s="41">
        <v>0</v>
      </c>
      <c r="U11" s="41">
        <v>0</v>
      </c>
      <c r="V11" s="43">
        <f>G11+S11-T11-U11</f>
        <v>0</v>
      </c>
      <c r="W11" s="43">
        <f t="shared" ref="W11:W30" si="1">SUM(G11-H11-I11+L11-T11-U11)</f>
        <v>0</v>
      </c>
      <c r="X11" s="32">
        <v>0</v>
      </c>
      <c r="Y11" s="43">
        <f>+W11*X11</f>
        <v>0</v>
      </c>
      <c r="Z11" s="30">
        <v>0</v>
      </c>
      <c r="AA11" s="44"/>
      <c r="AB11" s="45"/>
      <c r="AC11" s="46"/>
      <c r="AD11" s="43">
        <f>SUM(V11-Y11)</f>
        <v>0</v>
      </c>
      <c r="AF11" s="52"/>
    </row>
    <row r="12" spans="1:32" ht="18" customHeight="1" x14ac:dyDescent="0.2">
      <c r="A12" s="27">
        <f>SUM(A11+1)</f>
        <v>2</v>
      </c>
      <c r="B12" s="28" t="str">
        <f>IF('Personal Contratado'!C8="","",'Personal Contratado'!C8)</f>
        <v/>
      </c>
      <c r="C12" s="28" t="str">
        <f>IF('Personal Contratado'!D8="","",'Personal Contratado'!D8)</f>
        <v/>
      </c>
      <c r="D12" s="40"/>
      <c r="E12" s="29"/>
      <c r="F12" s="40" t="str">
        <f t="shared" si="0"/>
        <v/>
      </c>
      <c r="G12" s="41">
        <v>0</v>
      </c>
      <c r="H12" s="30">
        <v>0</v>
      </c>
      <c r="I12" s="30">
        <v>0</v>
      </c>
      <c r="J12" s="41">
        <v>0</v>
      </c>
      <c r="K12" s="42">
        <v>0</v>
      </c>
      <c r="L12" s="31">
        <f t="shared" ref="L12:L30" si="2">SUM(J12*K12)</f>
        <v>0</v>
      </c>
      <c r="M12" s="55">
        <v>0</v>
      </c>
      <c r="N12" s="42">
        <v>0</v>
      </c>
      <c r="O12" s="31">
        <f t="shared" ref="O12:O30" si="3">SUM(M12*N12)</f>
        <v>0</v>
      </c>
      <c r="P12" s="30">
        <v>0</v>
      </c>
      <c r="Q12" s="42">
        <v>0</v>
      </c>
      <c r="R12" s="31">
        <f t="shared" ref="R12:R30" si="4">SUM(P12*Q12)</f>
        <v>0</v>
      </c>
      <c r="S12" s="43">
        <f t="shared" ref="S12:S30" si="5">SUM(L12++O12+R12)</f>
        <v>0</v>
      </c>
      <c r="T12" s="30">
        <v>0</v>
      </c>
      <c r="U12" s="30">
        <v>0</v>
      </c>
      <c r="V12" s="31">
        <f t="shared" ref="V12:V30" si="6">G12+S12-T12-U12</f>
        <v>0</v>
      </c>
      <c r="W12" s="43">
        <f t="shared" si="1"/>
        <v>0</v>
      </c>
      <c r="X12" s="32">
        <v>0</v>
      </c>
      <c r="Y12" s="31">
        <f t="shared" ref="Y12:Y30" si="7">+W12*X12</f>
        <v>0</v>
      </c>
      <c r="Z12" s="41">
        <v>0</v>
      </c>
      <c r="AA12" s="33"/>
      <c r="AB12" s="34"/>
      <c r="AC12" s="35"/>
      <c r="AD12" s="43">
        <f t="shared" ref="AD12:AD30" si="8">SUM(V12-Y12)</f>
        <v>0</v>
      </c>
      <c r="AF12" s="52"/>
    </row>
    <row r="13" spans="1:32" ht="18" customHeight="1" x14ac:dyDescent="0.2">
      <c r="A13" s="27">
        <f t="shared" ref="A13:A30" si="9">SUM(A12+1)</f>
        <v>3</v>
      </c>
      <c r="B13" s="28" t="str">
        <f>IF('Personal Contratado'!C9="","",'Personal Contratado'!C9)</f>
        <v/>
      </c>
      <c r="C13" s="28" t="str">
        <f>IF('Personal Contratado'!D9="","",'Personal Contratado'!D9)</f>
        <v/>
      </c>
      <c r="D13" s="40"/>
      <c r="E13" s="29"/>
      <c r="F13" s="40" t="str">
        <f t="shared" si="0"/>
        <v/>
      </c>
      <c r="G13" s="41">
        <v>0</v>
      </c>
      <c r="H13" s="30">
        <v>0</v>
      </c>
      <c r="I13" s="30">
        <v>0</v>
      </c>
      <c r="J13" s="41">
        <v>0</v>
      </c>
      <c r="K13" s="42">
        <v>0</v>
      </c>
      <c r="L13" s="31">
        <f t="shared" si="2"/>
        <v>0</v>
      </c>
      <c r="M13" s="56">
        <v>0</v>
      </c>
      <c r="N13" s="42">
        <v>0</v>
      </c>
      <c r="O13" s="31">
        <f t="shared" si="3"/>
        <v>0</v>
      </c>
      <c r="P13" s="30">
        <v>0</v>
      </c>
      <c r="Q13" s="42">
        <v>0</v>
      </c>
      <c r="R13" s="31">
        <f t="shared" si="4"/>
        <v>0</v>
      </c>
      <c r="S13" s="43">
        <f t="shared" si="5"/>
        <v>0</v>
      </c>
      <c r="T13" s="30">
        <v>0</v>
      </c>
      <c r="U13" s="30">
        <v>0</v>
      </c>
      <c r="V13" s="31">
        <f t="shared" si="6"/>
        <v>0</v>
      </c>
      <c r="W13" s="43">
        <f t="shared" si="1"/>
        <v>0</v>
      </c>
      <c r="X13" s="32">
        <v>0</v>
      </c>
      <c r="Y13" s="31">
        <f t="shared" si="7"/>
        <v>0</v>
      </c>
      <c r="Z13" s="41">
        <v>0</v>
      </c>
      <c r="AA13" s="33"/>
      <c r="AB13" s="34"/>
      <c r="AC13" s="35"/>
      <c r="AD13" s="43">
        <f t="shared" si="8"/>
        <v>0</v>
      </c>
      <c r="AF13" s="52"/>
    </row>
    <row r="14" spans="1:32" ht="18" customHeight="1" x14ac:dyDescent="0.2">
      <c r="A14" s="27">
        <f t="shared" si="9"/>
        <v>4</v>
      </c>
      <c r="B14" s="28" t="str">
        <f>IF('Personal Contratado'!C10="","",'Personal Contratado'!C10)</f>
        <v/>
      </c>
      <c r="C14" s="28" t="str">
        <f>IF('Personal Contratado'!D10="","",'Personal Contratado'!D10)</f>
        <v/>
      </c>
      <c r="D14" s="40"/>
      <c r="E14" s="29"/>
      <c r="F14" s="40" t="str">
        <f t="shared" si="0"/>
        <v/>
      </c>
      <c r="G14" s="41">
        <v>0</v>
      </c>
      <c r="H14" s="30">
        <v>0</v>
      </c>
      <c r="I14" s="30">
        <v>0</v>
      </c>
      <c r="J14" s="41">
        <v>0</v>
      </c>
      <c r="K14" s="42">
        <v>0</v>
      </c>
      <c r="L14" s="31">
        <f t="shared" si="2"/>
        <v>0</v>
      </c>
      <c r="M14" s="56">
        <v>0</v>
      </c>
      <c r="N14" s="42">
        <v>0</v>
      </c>
      <c r="O14" s="31">
        <f t="shared" si="3"/>
        <v>0</v>
      </c>
      <c r="P14" s="30">
        <v>0</v>
      </c>
      <c r="Q14" s="42">
        <v>0</v>
      </c>
      <c r="R14" s="31">
        <f t="shared" si="4"/>
        <v>0</v>
      </c>
      <c r="S14" s="43">
        <f t="shared" si="5"/>
        <v>0</v>
      </c>
      <c r="T14" s="30">
        <v>0</v>
      </c>
      <c r="U14" s="30">
        <v>0</v>
      </c>
      <c r="V14" s="31">
        <f t="shared" si="6"/>
        <v>0</v>
      </c>
      <c r="W14" s="43">
        <f t="shared" si="1"/>
        <v>0</v>
      </c>
      <c r="X14" s="32">
        <v>0</v>
      </c>
      <c r="Y14" s="31">
        <f t="shared" si="7"/>
        <v>0</v>
      </c>
      <c r="Z14" s="41">
        <v>0</v>
      </c>
      <c r="AA14" s="33"/>
      <c r="AB14" s="34"/>
      <c r="AC14" s="35"/>
      <c r="AD14" s="43">
        <f t="shared" si="8"/>
        <v>0</v>
      </c>
    </row>
    <row r="15" spans="1:32" ht="18" customHeight="1" x14ac:dyDescent="0.2">
      <c r="A15" s="27">
        <f t="shared" si="9"/>
        <v>5</v>
      </c>
      <c r="B15" s="28" t="str">
        <f>IF('Personal Contratado'!C11="","",'Personal Contratado'!C11)</f>
        <v/>
      </c>
      <c r="C15" s="28" t="str">
        <f>IF('Personal Contratado'!D11="","",'Personal Contratado'!D11)</f>
        <v/>
      </c>
      <c r="D15" s="40"/>
      <c r="E15" s="29"/>
      <c r="F15" s="40" t="str">
        <f t="shared" si="0"/>
        <v/>
      </c>
      <c r="G15" s="41">
        <v>0</v>
      </c>
      <c r="H15" s="30">
        <v>0</v>
      </c>
      <c r="I15" s="30">
        <v>0</v>
      </c>
      <c r="J15" s="41">
        <v>0</v>
      </c>
      <c r="K15" s="42">
        <v>0</v>
      </c>
      <c r="L15" s="31">
        <f t="shared" si="2"/>
        <v>0</v>
      </c>
      <c r="M15" s="56">
        <v>0</v>
      </c>
      <c r="N15" s="42">
        <v>0</v>
      </c>
      <c r="O15" s="31">
        <f t="shared" si="3"/>
        <v>0</v>
      </c>
      <c r="P15" s="30">
        <v>0</v>
      </c>
      <c r="Q15" s="42">
        <v>0</v>
      </c>
      <c r="R15" s="31">
        <f t="shared" si="4"/>
        <v>0</v>
      </c>
      <c r="S15" s="43">
        <f t="shared" si="5"/>
        <v>0</v>
      </c>
      <c r="T15" s="30">
        <v>0</v>
      </c>
      <c r="U15" s="30">
        <v>0</v>
      </c>
      <c r="V15" s="31">
        <f t="shared" si="6"/>
        <v>0</v>
      </c>
      <c r="W15" s="43">
        <f t="shared" si="1"/>
        <v>0</v>
      </c>
      <c r="X15" s="32">
        <v>0</v>
      </c>
      <c r="Y15" s="31">
        <f t="shared" si="7"/>
        <v>0</v>
      </c>
      <c r="Z15" s="41">
        <v>0</v>
      </c>
      <c r="AA15" s="33"/>
      <c r="AB15" s="34"/>
      <c r="AC15" s="35"/>
      <c r="AD15" s="43">
        <f t="shared" si="8"/>
        <v>0</v>
      </c>
    </row>
    <row r="16" spans="1:32" ht="18" customHeight="1" x14ac:dyDescent="0.2">
      <c r="A16" s="27">
        <f t="shared" si="9"/>
        <v>6</v>
      </c>
      <c r="B16" s="28" t="str">
        <f>IF('Personal Contratado'!C12="","",'Personal Contratado'!C12)</f>
        <v/>
      </c>
      <c r="C16" s="28" t="str">
        <f>IF('Personal Contratado'!D12="","",'Personal Contratado'!D12)</f>
        <v/>
      </c>
      <c r="D16" s="40"/>
      <c r="E16" s="29"/>
      <c r="F16" s="40" t="str">
        <f t="shared" si="0"/>
        <v/>
      </c>
      <c r="G16" s="41">
        <v>0</v>
      </c>
      <c r="H16" s="30">
        <v>0</v>
      </c>
      <c r="I16" s="30">
        <v>0</v>
      </c>
      <c r="J16" s="41">
        <v>0</v>
      </c>
      <c r="K16" s="42">
        <v>0</v>
      </c>
      <c r="L16" s="31">
        <f t="shared" si="2"/>
        <v>0</v>
      </c>
      <c r="M16" s="56">
        <v>0</v>
      </c>
      <c r="N16" s="42">
        <v>0</v>
      </c>
      <c r="O16" s="31">
        <f t="shared" si="3"/>
        <v>0</v>
      </c>
      <c r="P16" s="30">
        <v>0</v>
      </c>
      <c r="Q16" s="42">
        <v>0</v>
      </c>
      <c r="R16" s="31">
        <f t="shared" si="4"/>
        <v>0</v>
      </c>
      <c r="S16" s="43">
        <f t="shared" si="5"/>
        <v>0</v>
      </c>
      <c r="T16" s="30">
        <v>0</v>
      </c>
      <c r="U16" s="30">
        <v>0</v>
      </c>
      <c r="V16" s="37">
        <f t="shared" si="6"/>
        <v>0</v>
      </c>
      <c r="W16" s="43">
        <f t="shared" si="1"/>
        <v>0</v>
      </c>
      <c r="X16" s="32">
        <v>0</v>
      </c>
      <c r="Y16" s="31">
        <f t="shared" si="7"/>
        <v>0</v>
      </c>
      <c r="Z16" s="41">
        <v>0</v>
      </c>
      <c r="AA16" s="33"/>
      <c r="AB16" s="34"/>
      <c r="AC16" s="35"/>
      <c r="AD16" s="43">
        <f t="shared" si="8"/>
        <v>0</v>
      </c>
    </row>
    <row r="17" spans="1:30" ht="18" customHeight="1" x14ac:dyDescent="0.2">
      <c r="A17" s="27">
        <f t="shared" si="9"/>
        <v>7</v>
      </c>
      <c r="B17" s="28" t="str">
        <f>IF('Personal Contratado'!C13="","",'Personal Contratado'!C13)</f>
        <v/>
      </c>
      <c r="C17" s="28" t="str">
        <f>IF('Personal Contratado'!D13="","",'Personal Contratado'!D13)</f>
        <v/>
      </c>
      <c r="D17" s="40"/>
      <c r="E17" s="29"/>
      <c r="F17" s="40" t="str">
        <f t="shared" si="0"/>
        <v/>
      </c>
      <c r="G17" s="41">
        <v>0</v>
      </c>
      <c r="H17" s="30">
        <v>0</v>
      </c>
      <c r="I17" s="30">
        <v>0</v>
      </c>
      <c r="J17" s="41">
        <v>0</v>
      </c>
      <c r="K17" s="42">
        <v>0</v>
      </c>
      <c r="L17" s="31">
        <f t="shared" si="2"/>
        <v>0</v>
      </c>
      <c r="M17" s="56">
        <v>0</v>
      </c>
      <c r="N17" s="42">
        <v>0</v>
      </c>
      <c r="O17" s="31">
        <f t="shared" si="3"/>
        <v>0</v>
      </c>
      <c r="P17" s="30">
        <v>0</v>
      </c>
      <c r="Q17" s="42">
        <v>0</v>
      </c>
      <c r="R17" s="31">
        <f t="shared" si="4"/>
        <v>0</v>
      </c>
      <c r="S17" s="43">
        <f t="shared" si="5"/>
        <v>0</v>
      </c>
      <c r="T17" s="30">
        <v>0</v>
      </c>
      <c r="U17" s="30">
        <v>0</v>
      </c>
      <c r="V17" s="37">
        <f t="shared" si="6"/>
        <v>0</v>
      </c>
      <c r="W17" s="43">
        <f t="shared" si="1"/>
        <v>0</v>
      </c>
      <c r="X17" s="32">
        <v>0</v>
      </c>
      <c r="Y17" s="31">
        <f t="shared" si="7"/>
        <v>0</v>
      </c>
      <c r="Z17" s="41">
        <v>0</v>
      </c>
      <c r="AA17" s="33"/>
      <c r="AB17" s="34"/>
      <c r="AC17" s="35"/>
      <c r="AD17" s="43">
        <f t="shared" si="8"/>
        <v>0</v>
      </c>
    </row>
    <row r="18" spans="1:30" ht="18" customHeight="1" x14ac:dyDescent="0.2">
      <c r="A18" s="27">
        <f t="shared" si="9"/>
        <v>8</v>
      </c>
      <c r="B18" s="28" t="str">
        <f>IF('Personal Contratado'!C14="","",'Personal Contratado'!C14)</f>
        <v/>
      </c>
      <c r="C18" s="28" t="str">
        <f>IF('Personal Contratado'!D14="","",'Personal Contratado'!D14)</f>
        <v/>
      </c>
      <c r="D18" s="40"/>
      <c r="E18" s="29"/>
      <c r="F18" s="40" t="str">
        <f t="shared" si="0"/>
        <v/>
      </c>
      <c r="G18" s="41">
        <v>0</v>
      </c>
      <c r="H18" s="30">
        <v>0</v>
      </c>
      <c r="I18" s="30">
        <v>0</v>
      </c>
      <c r="J18" s="41">
        <v>0</v>
      </c>
      <c r="K18" s="42">
        <v>0</v>
      </c>
      <c r="L18" s="31">
        <f t="shared" si="2"/>
        <v>0</v>
      </c>
      <c r="M18" s="56">
        <v>0</v>
      </c>
      <c r="N18" s="42">
        <v>0</v>
      </c>
      <c r="O18" s="31">
        <f t="shared" si="3"/>
        <v>0</v>
      </c>
      <c r="P18" s="30">
        <v>0</v>
      </c>
      <c r="Q18" s="42">
        <v>0</v>
      </c>
      <c r="R18" s="31">
        <f t="shared" si="4"/>
        <v>0</v>
      </c>
      <c r="S18" s="43">
        <f t="shared" si="5"/>
        <v>0</v>
      </c>
      <c r="T18" s="30">
        <v>0</v>
      </c>
      <c r="U18" s="30">
        <v>0</v>
      </c>
      <c r="V18" s="37">
        <f t="shared" si="6"/>
        <v>0</v>
      </c>
      <c r="W18" s="43">
        <f t="shared" si="1"/>
        <v>0</v>
      </c>
      <c r="X18" s="32">
        <v>0</v>
      </c>
      <c r="Y18" s="31">
        <f t="shared" si="7"/>
        <v>0</v>
      </c>
      <c r="Z18" s="41">
        <v>0</v>
      </c>
      <c r="AA18" s="33"/>
      <c r="AB18" s="34"/>
      <c r="AC18" s="35"/>
      <c r="AD18" s="43">
        <f t="shared" si="8"/>
        <v>0</v>
      </c>
    </row>
    <row r="19" spans="1:30" ht="18" customHeight="1" x14ac:dyDescent="0.2">
      <c r="A19" s="27">
        <f t="shared" si="9"/>
        <v>9</v>
      </c>
      <c r="B19" s="28" t="str">
        <f>IF('Personal Contratado'!C15="","",'Personal Contratado'!C15)</f>
        <v/>
      </c>
      <c r="C19" s="28" t="str">
        <f>IF('Personal Contratado'!D15="","",'Personal Contratado'!D15)</f>
        <v/>
      </c>
      <c r="D19" s="40"/>
      <c r="E19" s="29"/>
      <c r="F19" s="40" t="str">
        <f t="shared" ref="F19:F30" si="10">IF(D19="","",SUM(D19-E19))</f>
        <v/>
      </c>
      <c r="G19" s="41">
        <v>0</v>
      </c>
      <c r="H19" s="30">
        <v>0</v>
      </c>
      <c r="I19" s="30">
        <v>0</v>
      </c>
      <c r="J19" s="41">
        <v>0</v>
      </c>
      <c r="K19" s="42">
        <v>0</v>
      </c>
      <c r="L19" s="31">
        <f t="shared" si="2"/>
        <v>0</v>
      </c>
      <c r="M19" s="56">
        <v>0</v>
      </c>
      <c r="N19" s="42">
        <v>0</v>
      </c>
      <c r="O19" s="31">
        <f t="shared" si="3"/>
        <v>0</v>
      </c>
      <c r="P19" s="30">
        <v>0</v>
      </c>
      <c r="Q19" s="42">
        <v>0</v>
      </c>
      <c r="R19" s="31">
        <f t="shared" si="4"/>
        <v>0</v>
      </c>
      <c r="S19" s="43">
        <f t="shared" si="5"/>
        <v>0</v>
      </c>
      <c r="T19" s="30">
        <v>0</v>
      </c>
      <c r="U19" s="30">
        <v>0</v>
      </c>
      <c r="V19" s="37">
        <f t="shared" si="6"/>
        <v>0</v>
      </c>
      <c r="W19" s="43">
        <f t="shared" si="1"/>
        <v>0</v>
      </c>
      <c r="X19" s="32">
        <v>0</v>
      </c>
      <c r="Y19" s="31">
        <f t="shared" si="7"/>
        <v>0</v>
      </c>
      <c r="Z19" s="41">
        <v>0</v>
      </c>
      <c r="AA19" s="33"/>
      <c r="AB19" s="34"/>
      <c r="AC19" s="35"/>
      <c r="AD19" s="43">
        <f t="shared" si="8"/>
        <v>0</v>
      </c>
    </row>
    <row r="20" spans="1:30" ht="18" customHeight="1" x14ac:dyDescent="0.2">
      <c r="A20" s="27">
        <f t="shared" si="9"/>
        <v>10</v>
      </c>
      <c r="B20" s="28" t="str">
        <f>IF('Personal Contratado'!C16="","",'Personal Contratado'!C16)</f>
        <v/>
      </c>
      <c r="C20" s="28" t="str">
        <f>IF('Personal Contratado'!D16="","",'Personal Contratado'!D16)</f>
        <v/>
      </c>
      <c r="D20" s="40"/>
      <c r="E20" s="29"/>
      <c r="F20" s="40" t="str">
        <f t="shared" si="10"/>
        <v/>
      </c>
      <c r="G20" s="41">
        <v>0</v>
      </c>
      <c r="H20" s="30">
        <v>0</v>
      </c>
      <c r="I20" s="30">
        <v>0</v>
      </c>
      <c r="J20" s="41">
        <v>0</v>
      </c>
      <c r="K20" s="42">
        <v>0</v>
      </c>
      <c r="L20" s="31">
        <f t="shared" si="2"/>
        <v>0</v>
      </c>
      <c r="M20" s="56">
        <v>0</v>
      </c>
      <c r="N20" s="42">
        <v>0</v>
      </c>
      <c r="O20" s="31">
        <f t="shared" si="3"/>
        <v>0</v>
      </c>
      <c r="P20" s="30">
        <v>0</v>
      </c>
      <c r="Q20" s="42">
        <v>0</v>
      </c>
      <c r="R20" s="31">
        <f t="shared" si="4"/>
        <v>0</v>
      </c>
      <c r="S20" s="43">
        <f t="shared" si="5"/>
        <v>0</v>
      </c>
      <c r="T20" s="30">
        <v>0</v>
      </c>
      <c r="U20" s="30">
        <v>0</v>
      </c>
      <c r="V20" s="37">
        <f t="shared" si="6"/>
        <v>0</v>
      </c>
      <c r="W20" s="43">
        <f t="shared" si="1"/>
        <v>0</v>
      </c>
      <c r="X20" s="32">
        <v>0</v>
      </c>
      <c r="Y20" s="31">
        <f t="shared" si="7"/>
        <v>0</v>
      </c>
      <c r="Z20" s="41">
        <v>0</v>
      </c>
      <c r="AA20" s="33"/>
      <c r="AB20" s="34"/>
      <c r="AC20" s="35"/>
      <c r="AD20" s="43">
        <f t="shared" si="8"/>
        <v>0</v>
      </c>
    </row>
    <row r="21" spans="1:30" ht="18" customHeight="1" x14ac:dyDescent="0.2">
      <c r="A21" s="27">
        <f t="shared" si="9"/>
        <v>11</v>
      </c>
      <c r="B21" s="28" t="str">
        <f>IF('Personal Contratado'!C17="","",'Personal Contratado'!C17)</f>
        <v/>
      </c>
      <c r="C21" s="28" t="str">
        <f>IF('Personal Contratado'!D17="","",'Personal Contratado'!D17)</f>
        <v/>
      </c>
      <c r="D21" s="40"/>
      <c r="E21" s="29"/>
      <c r="F21" s="40" t="str">
        <f t="shared" si="10"/>
        <v/>
      </c>
      <c r="G21" s="41">
        <v>0</v>
      </c>
      <c r="H21" s="30">
        <v>0</v>
      </c>
      <c r="I21" s="30">
        <v>0</v>
      </c>
      <c r="J21" s="41">
        <v>0</v>
      </c>
      <c r="K21" s="42">
        <v>0</v>
      </c>
      <c r="L21" s="31">
        <f t="shared" si="2"/>
        <v>0</v>
      </c>
      <c r="M21" s="56">
        <v>0</v>
      </c>
      <c r="N21" s="42">
        <v>0</v>
      </c>
      <c r="O21" s="31">
        <f t="shared" si="3"/>
        <v>0</v>
      </c>
      <c r="P21" s="30">
        <v>0</v>
      </c>
      <c r="Q21" s="42">
        <v>0</v>
      </c>
      <c r="R21" s="31">
        <f t="shared" si="4"/>
        <v>0</v>
      </c>
      <c r="S21" s="43">
        <f t="shared" si="5"/>
        <v>0</v>
      </c>
      <c r="T21" s="30">
        <v>0</v>
      </c>
      <c r="U21" s="30">
        <v>0</v>
      </c>
      <c r="V21" s="37">
        <f t="shared" si="6"/>
        <v>0</v>
      </c>
      <c r="W21" s="43">
        <f t="shared" si="1"/>
        <v>0</v>
      </c>
      <c r="X21" s="32">
        <v>0</v>
      </c>
      <c r="Y21" s="31">
        <f t="shared" si="7"/>
        <v>0</v>
      </c>
      <c r="Z21" s="41">
        <v>0</v>
      </c>
      <c r="AA21" s="33"/>
      <c r="AB21" s="34"/>
      <c r="AC21" s="35"/>
      <c r="AD21" s="43">
        <f t="shared" si="8"/>
        <v>0</v>
      </c>
    </row>
    <row r="22" spans="1:30" ht="18" customHeight="1" x14ac:dyDescent="0.2">
      <c r="A22" s="27">
        <f t="shared" si="9"/>
        <v>12</v>
      </c>
      <c r="B22" s="28" t="str">
        <f>IF('Personal Contratado'!C18="","",'Personal Contratado'!C18)</f>
        <v/>
      </c>
      <c r="C22" s="28" t="str">
        <f>IF('Personal Contratado'!D18="","",'Personal Contratado'!D18)</f>
        <v/>
      </c>
      <c r="D22" s="40"/>
      <c r="E22" s="29"/>
      <c r="F22" s="40" t="str">
        <f t="shared" si="10"/>
        <v/>
      </c>
      <c r="G22" s="41">
        <v>0</v>
      </c>
      <c r="H22" s="30">
        <v>0</v>
      </c>
      <c r="I22" s="30">
        <v>0</v>
      </c>
      <c r="J22" s="41">
        <v>0</v>
      </c>
      <c r="K22" s="42">
        <v>0</v>
      </c>
      <c r="L22" s="31">
        <f t="shared" si="2"/>
        <v>0</v>
      </c>
      <c r="M22" s="56">
        <v>0</v>
      </c>
      <c r="N22" s="42">
        <v>0</v>
      </c>
      <c r="O22" s="31">
        <f t="shared" si="3"/>
        <v>0</v>
      </c>
      <c r="P22" s="30">
        <v>0</v>
      </c>
      <c r="Q22" s="42">
        <v>0</v>
      </c>
      <c r="R22" s="31">
        <f t="shared" si="4"/>
        <v>0</v>
      </c>
      <c r="S22" s="43">
        <f t="shared" si="5"/>
        <v>0</v>
      </c>
      <c r="T22" s="30">
        <v>0</v>
      </c>
      <c r="U22" s="30">
        <v>0</v>
      </c>
      <c r="V22" s="37">
        <f t="shared" si="6"/>
        <v>0</v>
      </c>
      <c r="W22" s="43">
        <f t="shared" si="1"/>
        <v>0</v>
      </c>
      <c r="X22" s="32">
        <v>0</v>
      </c>
      <c r="Y22" s="31">
        <f t="shared" si="7"/>
        <v>0</v>
      </c>
      <c r="Z22" s="41">
        <v>0</v>
      </c>
      <c r="AA22" s="33"/>
      <c r="AB22" s="34"/>
      <c r="AC22" s="35"/>
      <c r="AD22" s="43">
        <f t="shared" si="8"/>
        <v>0</v>
      </c>
    </row>
    <row r="23" spans="1:30" ht="18" customHeight="1" x14ac:dyDescent="0.2">
      <c r="A23" s="27">
        <f t="shared" si="9"/>
        <v>13</v>
      </c>
      <c r="B23" s="28" t="str">
        <f>IF('Personal Contratado'!C19="","",'Personal Contratado'!C19)</f>
        <v/>
      </c>
      <c r="C23" s="28" t="str">
        <f>IF('Personal Contratado'!D19="","",'Personal Contratado'!D19)</f>
        <v/>
      </c>
      <c r="D23" s="40"/>
      <c r="E23" s="29"/>
      <c r="F23" s="40" t="str">
        <f t="shared" si="10"/>
        <v/>
      </c>
      <c r="G23" s="41">
        <v>0</v>
      </c>
      <c r="H23" s="30">
        <v>0</v>
      </c>
      <c r="I23" s="30">
        <v>0</v>
      </c>
      <c r="J23" s="41">
        <v>0</v>
      </c>
      <c r="K23" s="42">
        <v>0</v>
      </c>
      <c r="L23" s="31">
        <f t="shared" si="2"/>
        <v>0</v>
      </c>
      <c r="M23" s="56">
        <v>0</v>
      </c>
      <c r="N23" s="42">
        <v>0</v>
      </c>
      <c r="O23" s="31">
        <f t="shared" si="3"/>
        <v>0</v>
      </c>
      <c r="P23" s="30">
        <v>0</v>
      </c>
      <c r="Q23" s="42">
        <v>0</v>
      </c>
      <c r="R23" s="31">
        <f t="shared" si="4"/>
        <v>0</v>
      </c>
      <c r="S23" s="43">
        <f t="shared" si="5"/>
        <v>0</v>
      </c>
      <c r="T23" s="30">
        <v>0</v>
      </c>
      <c r="U23" s="30">
        <v>0</v>
      </c>
      <c r="V23" s="31">
        <f t="shared" si="6"/>
        <v>0</v>
      </c>
      <c r="W23" s="43">
        <f t="shared" si="1"/>
        <v>0</v>
      </c>
      <c r="X23" s="32">
        <v>0</v>
      </c>
      <c r="Y23" s="31">
        <f t="shared" si="7"/>
        <v>0</v>
      </c>
      <c r="Z23" s="41">
        <v>0</v>
      </c>
      <c r="AA23" s="33"/>
      <c r="AB23" s="34"/>
      <c r="AC23" s="35"/>
      <c r="AD23" s="43">
        <f t="shared" si="8"/>
        <v>0</v>
      </c>
    </row>
    <row r="24" spans="1:30" ht="18" customHeight="1" x14ac:dyDescent="0.2">
      <c r="A24" s="27">
        <f t="shared" si="9"/>
        <v>14</v>
      </c>
      <c r="B24" s="28" t="str">
        <f>IF('Personal Contratado'!C20="","",'Personal Contratado'!C20)</f>
        <v/>
      </c>
      <c r="C24" s="28" t="str">
        <f>IF('Personal Contratado'!D20="","",'Personal Contratado'!D20)</f>
        <v/>
      </c>
      <c r="D24" s="40"/>
      <c r="E24" s="29"/>
      <c r="F24" s="40" t="str">
        <f t="shared" si="10"/>
        <v/>
      </c>
      <c r="G24" s="41">
        <v>0</v>
      </c>
      <c r="H24" s="30">
        <v>0</v>
      </c>
      <c r="I24" s="30">
        <v>0</v>
      </c>
      <c r="J24" s="41">
        <v>0</v>
      </c>
      <c r="K24" s="42">
        <v>0</v>
      </c>
      <c r="L24" s="31">
        <f t="shared" si="2"/>
        <v>0</v>
      </c>
      <c r="M24" s="56">
        <v>0</v>
      </c>
      <c r="N24" s="42">
        <v>0</v>
      </c>
      <c r="O24" s="31">
        <f t="shared" si="3"/>
        <v>0</v>
      </c>
      <c r="P24" s="30">
        <v>0</v>
      </c>
      <c r="Q24" s="42">
        <v>0</v>
      </c>
      <c r="R24" s="31">
        <f t="shared" si="4"/>
        <v>0</v>
      </c>
      <c r="S24" s="43">
        <f t="shared" si="5"/>
        <v>0</v>
      </c>
      <c r="T24" s="30">
        <v>0</v>
      </c>
      <c r="U24" s="30">
        <v>0</v>
      </c>
      <c r="V24" s="31">
        <f t="shared" si="6"/>
        <v>0</v>
      </c>
      <c r="W24" s="43">
        <f t="shared" si="1"/>
        <v>0</v>
      </c>
      <c r="X24" s="32">
        <v>0</v>
      </c>
      <c r="Y24" s="31">
        <f t="shared" si="7"/>
        <v>0</v>
      </c>
      <c r="Z24" s="41">
        <v>0</v>
      </c>
      <c r="AA24" s="33"/>
      <c r="AB24" s="34"/>
      <c r="AC24" s="35"/>
      <c r="AD24" s="43">
        <f t="shared" si="8"/>
        <v>0</v>
      </c>
    </row>
    <row r="25" spans="1:30" ht="18" customHeight="1" x14ac:dyDescent="0.2">
      <c r="A25" s="27">
        <f t="shared" si="9"/>
        <v>15</v>
      </c>
      <c r="B25" s="28" t="str">
        <f>IF('Personal Contratado'!C21="","",'Personal Contratado'!C21)</f>
        <v/>
      </c>
      <c r="C25" s="28" t="str">
        <f>IF('Personal Contratado'!D21="","",'Personal Contratado'!D21)</f>
        <v/>
      </c>
      <c r="D25" s="40"/>
      <c r="E25" s="29"/>
      <c r="F25" s="40" t="str">
        <f t="shared" si="10"/>
        <v/>
      </c>
      <c r="G25" s="41">
        <v>0</v>
      </c>
      <c r="H25" s="30">
        <v>0</v>
      </c>
      <c r="I25" s="30">
        <v>0</v>
      </c>
      <c r="J25" s="41">
        <v>0</v>
      </c>
      <c r="K25" s="42">
        <v>0</v>
      </c>
      <c r="L25" s="31">
        <f t="shared" si="2"/>
        <v>0</v>
      </c>
      <c r="M25" s="56">
        <v>0</v>
      </c>
      <c r="N25" s="42">
        <v>0</v>
      </c>
      <c r="O25" s="31">
        <f t="shared" si="3"/>
        <v>0</v>
      </c>
      <c r="P25" s="30">
        <v>0</v>
      </c>
      <c r="Q25" s="42">
        <v>0</v>
      </c>
      <c r="R25" s="31">
        <f t="shared" si="4"/>
        <v>0</v>
      </c>
      <c r="S25" s="43">
        <f t="shared" si="5"/>
        <v>0</v>
      </c>
      <c r="T25" s="30">
        <v>0</v>
      </c>
      <c r="U25" s="30">
        <v>0</v>
      </c>
      <c r="V25" s="31">
        <f t="shared" si="6"/>
        <v>0</v>
      </c>
      <c r="W25" s="43">
        <f t="shared" si="1"/>
        <v>0</v>
      </c>
      <c r="X25" s="32">
        <v>0</v>
      </c>
      <c r="Y25" s="31">
        <f t="shared" si="7"/>
        <v>0</v>
      </c>
      <c r="Z25" s="41">
        <v>0</v>
      </c>
      <c r="AA25" s="33"/>
      <c r="AB25" s="34"/>
      <c r="AC25" s="35"/>
      <c r="AD25" s="43">
        <f t="shared" si="8"/>
        <v>0</v>
      </c>
    </row>
    <row r="26" spans="1:30" ht="18" customHeight="1" x14ac:dyDescent="0.2">
      <c r="A26" s="27">
        <f t="shared" si="9"/>
        <v>16</v>
      </c>
      <c r="B26" s="28" t="str">
        <f>IF('Personal Contratado'!C22="","",'Personal Contratado'!C22)</f>
        <v/>
      </c>
      <c r="C26" s="28" t="str">
        <f>IF('Personal Contratado'!D22="","",'Personal Contratado'!D22)</f>
        <v/>
      </c>
      <c r="D26" s="40"/>
      <c r="E26" s="29"/>
      <c r="F26" s="40" t="str">
        <f t="shared" si="10"/>
        <v/>
      </c>
      <c r="G26" s="41">
        <v>0</v>
      </c>
      <c r="H26" s="30">
        <v>0</v>
      </c>
      <c r="I26" s="30">
        <v>0</v>
      </c>
      <c r="J26" s="41">
        <v>0</v>
      </c>
      <c r="K26" s="42">
        <v>0</v>
      </c>
      <c r="L26" s="31">
        <f t="shared" si="2"/>
        <v>0</v>
      </c>
      <c r="M26" s="56">
        <v>0</v>
      </c>
      <c r="N26" s="42">
        <v>0</v>
      </c>
      <c r="O26" s="31">
        <f t="shared" si="3"/>
        <v>0</v>
      </c>
      <c r="P26" s="30">
        <v>0</v>
      </c>
      <c r="Q26" s="42">
        <v>0</v>
      </c>
      <c r="R26" s="31">
        <f t="shared" si="4"/>
        <v>0</v>
      </c>
      <c r="S26" s="43">
        <f t="shared" si="5"/>
        <v>0</v>
      </c>
      <c r="T26" s="30">
        <v>0</v>
      </c>
      <c r="U26" s="30">
        <v>0</v>
      </c>
      <c r="V26" s="31">
        <f t="shared" si="6"/>
        <v>0</v>
      </c>
      <c r="W26" s="43">
        <f t="shared" si="1"/>
        <v>0</v>
      </c>
      <c r="X26" s="32">
        <v>0</v>
      </c>
      <c r="Y26" s="31">
        <f t="shared" si="7"/>
        <v>0</v>
      </c>
      <c r="Z26" s="41">
        <v>0</v>
      </c>
      <c r="AA26" s="33"/>
      <c r="AB26" s="36"/>
      <c r="AC26" s="35"/>
      <c r="AD26" s="43">
        <f t="shared" si="8"/>
        <v>0</v>
      </c>
    </row>
    <row r="27" spans="1:30" ht="18" customHeight="1" x14ac:dyDescent="0.2">
      <c r="A27" s="27">
        <f t="shared" si="9"/>
        <v>17</v>
      </c>
      <c r="B27" s="28" t="str">
        <f>IF('Personal Contratado'!C23="","",'Personal Contratado'!C23)</f>
        <v/>
      </c>
      <c r="C27" s="28" t="str">
        <f>IF('Personal Contratado'!D23="","",'Personal Contratado'!D23)</f>
        <v/>
      </c>
      <c r="D27" s="40"/>
      <c r="E27" s="29"/>
      <c r="F27" s="40" t="str">
        <f t="shared" si="10"/>
        <v/>
      </c>
      <c r="G27" s="41">
        <v>0</v>
      </c>
      <c r="H27" s="30">
        <v>0</v>
      </c>
      <c r="I27" s="30">
        <v>0</v>
      </c>
      <c r="J27" s="41">
        <v>0</v>
      </c>
      <c r="K27" s="42">
        <v>0</v>
      </c>
      <c r="L27" s="31">
        <f t="shared" si="2"/>
        <v>0</v>
      </c>
      <c r="M27" s="56">
        <v>0</v>
      </c>
      <c r="N27" s="42">
        <v>0</v>
      </c>
      <c r="O27" s="31">
        <f t="shared" si="3"/>
        <v>0</v>
      </c>
      <c r="P27" s="30">
        <v>0</v>
      </c>
      <c r="Q27" s="42">
        <v>0</v>
      </c>
      <c r="R27" s="31">
        <f t="shared" si="4"/>
        <v>0</v>
      </c>
      <c r="S27" s="43">
        <f t="shared" si="5"/>
        <v>0</v>
      </c>
      <c r="T27" s="30">
        <v>0</v>
      </c>
      <c r="U27" s="30">
        <v>0</v>
      </c>
      <c r="V27" s="37">
        <f t="shared" si="6"/>
        <v>0</v>
      </c>
      <c r="W27" s="43">
        <f t="shared" si="1"/>
        <v>0</v>
      </c>
      <c r="X27" s="32">
        <v>0</v>
      </c>
      <c r="Y27" s="31">
        <f t="shared" si="7"/>
        <v>0</v>
      </c>
      <c r="Z27" s="41">
        <v>0</v>
      </c>
      <c r="AA27" s="33"/>
      <c r="AB27" s="34"/>
      <c r="AC27" s="35"/>
      <c r="AD27" s="43">
        <f t="shared" si="8"/>
        <v>0</v>
      </c>
    </row>
    <row r="28" spans="1:30" ht="18" customHeight="1" x14ac:dyDescent="0.2">
      <c r="A28" s="27">
        <f t="shared" si="9"/>
        <v>18</v>
      </c>
      <c r="B28" s="28" t="str">
        <f>IF('Personal Contratado'!C24="","",'Personal Contratado'!C24)</f>
        <v/>
      </c>
      <c r="C28" s="28" t="str">
        <f>IF('Personal Contratado'!D24="","",'Personal Contratado'!D24)</f>
        <v/>
      </c>
      <c r="D28" s="40"/>
      <c r="E28" s="29"/>
      <c r="F28" s="40" t="str">
        <f t="shared" si="10"/>
        <v/>
      </c>
      <c r="G28" s="41">
        <v>0</v>
      </c>
      <c r="H28" s="30">
        <v>0</v>
      </c>
      <c r="I28" s="30">
        <v>0</v>
      </c>
      <c r="J28" s="41">
        <v>0</v>
      </c>
      <c r="K28" s="42">
        <v>0</v>
      </c>
      <c r="L28" s="31">
        <f t="shared" si="2"/>
        <v>0</v>
      </c>
      <c r="M28" s="56">
        <v>0</v>
      </c>
      <c r="N28" s="42">
        <v>0</v>
      </c>
      <c r="O28" s="31">
        <f t="shared" si="3"/>
        <v>0</v>
      </c>
      <c r="P28" s="30">
        <v>0</v>
      </c>
      <c r="Q28" s="42">
        <v>0</v>
      </c>
      <c r="R28" s="31">
        <f t="shared" si="4"/>
        <v>0</v>
      </c>
      <c r="S28" s="43">
        <f t="shared" si="5"/>
        <v>0</v>
      </c>
      <c r="T28" s="30">
        <v>0</v>
      </c>
      <c r="U28" s="30">
        <v>0</v>
      </c>
      <c r="V28" s="37">
        <f t="shared" si="6"/>
        <v>0</v>
      </c>
      <c r="W28" s="43">
        <f t="shared" si="1"/>
        <v>0</v>
      </c>
      <c r="X28" s="32">
        <v>0</v>
      </c>
      <c r="Y28" s="31">
        <f t="shared" si="7"/>
        <v>0</v>
      </c>
      <c r="Z28" s="41">
        <v>0</v>
      </c>
      <c r="AA28" s="33"/>
      <c r="AB28" s="34"/>
      <c r="AC28" s="35"/>
      <c r="AD28" s="43">
        <f t="shared" si="8"/>
        <v>0</v>
      </c>
    </row>
    <row r="29" spans="1:30" ht="18" customHeight="1" x14ac:dyDescent="0.2">
      <c r="A29" s="27">
        <f t="shared" si="9"/>
        <v>19</v>
      </c>
      <c r="B29" s="28" t="str">
        <f>IF('Personal Contratado'!C25="","",'Personal Contratado'!C25)</f>
        <v/>
      </c>
      <c r="C29" s="28" t="str">
        <f>IF('Personal Contratado'!D25="","",'Personal Contratado'!D25)</f>
        <v/>
      </c>
      <c r="D29" s="40"/>
      <c r="E29" s="29"/>
      <c r="F29" s="40" t="str">
        <f t="shared" si="10"/>
        <v/>
      </c>
      <c r="G29" s="41">
        <v>0</v>
      </c>
      <c r="H29" s="30">
        <v>0</v>
      </c>
      <c r="I29" s="30">
        <v>0</v>
      </c>
      <c r="J29" s="41">
        <v>0</v>
      </c>
      <c r="K29" s="42">
        <v>0</v>
      </c>
      <c r="L29" s="31">
        <f t="shared" si="2"/>
        <v>0</v>
      </c>
      <c r="M29" s="56">
        <v>0</v>
      </c>
      <c r="N29" s="42">
        <v>0</v>
      </c>
      <c r="O29" s="31">
        <f t="shared" si="3"/>
        <v>0</v>
      </c>
      <c r="P29" s="30">
        <v>0</v>
      </c>
      <c r="Q29" s="42">
        <v>0</v>
      </c>
      <c r="R29" s="31">
        <f t="shared" si="4"/>
        <v>0</v>
      </c>
      <c r="S29" s="43">
        <f t="shared" si="5"/>
        <v>0</v>
      </c>
      <c r="T29" s="30">
        <v>0</v>
      </c>
      <c r="U29" s="30">
        <v>0</v>
      </c>
      <c r="V29" s="37">
        <f t="shared" si="6"/>
        <v>0</v>
      </c>
      <c r="W29" s="43">
        <f t="shared" si="1"/>
        <v>0</v>
      </c>
      <c r="X29" s="32">
        <v>0</v>
      </c>
      <c r="Y29" s="31">
        <f t="shared" si="7"/>
        <v>0</v>
      </c>
      <c r="Z29" s="41">
        <v>0</v>
      </c>
      <c r="AA29" s="33"/>
      <c r="AB29" s="34"/>
      <c r="AC29" s="35"/>
      <c r="AD29" s="43">
        <f t="shared" si="8"/>
        <v>0</v>
      </c>
    </row>
    <row r="30" spans="1:30" ht="18" customHeight="1" x14ac:dyDescent="0.2">
      <c r="A30" s="27">
        <f t="shared" si="9"/>
        <v>20</v>
      </c>
      <c r="B30" s="28" t="str">
        <f>IF('Personal Contratado'!C26="","",'Personal Contratado'!C26)</f>
        <v/>
      </c>
      <c r="C30" s="28" t="str">
        <f>IF('Personal Contratado'!D26="","",'Personal Contratado'!D26)</f>
        <v/>
      </c>
      <c r="D30" s="40"/>
      <c r="E30" s="29"/>
      <c r="F30" s="40" t="str">
        <f t="shared" si="10"/>
        <v/>
      </c>
      <c r="G30" s="41">
        <v>0</v>
      </c>
      <c r="H30" s="30">
        <v>0</v>
      </c>
      <c r="I30" s="30">
        <v>0</v>
      </c>
      <c r="J30" s="41">
        <v>0</v>
      </c>
      <c r="K30" s="42">
        <v>0</v>
      </c>
      <c r="L30" s="31">
        <f t="shared" si="2"/>
        <v>0</v>
      </c>
      <c r="M30" s="56">
        <v>0</v>
      </c>
      <c r="N30" s="42">
        <v>0</v>
      </c>
      <c r="O30" s="31">
        <f t="shared" si="3"/>
        <v>0</v>
      </c>
      <c r="P30" s="30">
        <v>0</v>
      </c>
      <c r="Q30" s="42">
        <v>0</v>
      </c>
      <c r="R30" s="31">
        <f t="shared" si="4"/>
        <v>0</v>
      </c>
      <c r="S30" s="43">
        <f t="shared" si="5"/>
        <v>0</v>
      </c>
      <c r="T30" s="30">
        <v>0</v>
      </c>
      <c r="U30" s="30">
        <v>0</v>
      </c>
      <c r="V30" s="37">
        <f t="shared" si="6"/>
        <v>0</v>
      </c>
      <c r="W30" s="43">
        <f t="shared" si="1"/>
        <v>0</v>
      </c>
      <c r="X30" s="32">
        <v>0</v>
      </c>
      <c r="Y30" s="31">
        <f t="shared" si="7"/>
        <v>0</v>
      </c>
      <c r="Z30" s="41">
        <v>0</v>
      </c>
      <c r="AA30" s="33"/>
      <c r="AB30" s="34"/>
      <c r="AC30" s="35"/>
      <c r="AD30" s="43">
        <f t="shared" si="8"/>
        <v>0</v>
      </c>
    </row>
    <row r="31" spans="1:30" ht="18" customHeight="1" x14ac:dyDescent="0.2">
      <c r="G31" s="26">
        <f>SUM(G11:G30)</f>
        <v>0</v>
      </c>
      <c r="H31" s="26">
        <f>SUM(H11:H30)</f>
        <v>0</v>
      </c>
      <c r="I31" s="26">
        <f>SUM(I11:I30)</f>
        <v>0</v>
      </c>
      <c r="J31" s="26">
        <f>SUM(J11:J30)</f>
        <v>0</v>
      </c>
      <c r="L31" s="51">
        <f>SUM(L11:L30)</f>
        <v>0</v>
      </c>
      <c r="M31" s="26">
        <f>SUM(M11:M30)</f>
        <v>0</v>
      </c>
      <c r="N31" s="54"/>
      <c r="O31" s="51">
        <f>SUM(O11:O30)</f>
        <v>0</v>
      </c>
      <c r="R31" s="51">
        <f>SUM(R11:R30)</f>
        <v>0</v>
      </c>
      <c r="S31" s="51">
        <f>SUM(S11:S30)</f>
        <v>0</v>
      </c>
      <c r="V31" s="50">
        <f>SUM(V11:V30)</f>
        <v>0</v>
      </c>
      <c r="W31" s="50">
        <f>SUM(W11:W30)</f>
        <v>0</v>
      </c>
      <c r="Y31" s="50">
        <f>SUM(Y11:Y30)</f>
        <v>0</v>
      </c>
      <c r="AD31" s="49">
        <f>SUM(V31-Y31)</f>
        <v>0</v>
      </c>
    </row>
  </sheetData>
  <sheetProtection password="CDCA" sheet="1" objects="1" scenarios="1"/>
  <mergeCells count="25">
    <mergeCell ref="AD9:AD10"/>
    <mergeCell ref="X9:X10"/>
    <mergeCell ref="Y9:Y10"/>
    <mergeCell ref="Z9:Z10"/>
    <mergeCell ref="AA9:AA10"/>
    <mergeCell ref="AB9:AB10"/>
    <mergeCell ref="AC9:AC10"/>
    <mergeCell ref="A9:B10"/>
    <mergeCell ref="C9:C10"/>
    <mergeCell ref="D9:I9"/>
    <mergeCell ref="J9:O9"/>
    <mergeCell ref="C7:D7"/>
    <mergeCell ref="E7:G7"/>
    <mergeCell ref="V9:V10"/>
    <mergeCell ref="W9:W10"/>
    <mergeCell ref="C5:D5"/>
    <mergeCell ref="C6:L6"/>
    <mergeCell ref="G1:L1"/>
    <mergeCell ref="P1:T1"/>
    <mergeCell ref="H3:L3"/>
    <mergeCell ref="C4:L4"/>
    <mergeCell ref="U9:U10"/>
    <mergeCell ref="P9:R9"/>
    <mergeCell ref="S9:S10"/>
    <mergeCell ref="T9:T10"/>
  </mergeCells>
  <phoneticPr fontId="24"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
  <sheetViews>
    <sheetView zoomScale="70" zoomScaleNormal="70" workbookViewId="0">
      <selection activeCell="X11" sqref="X11:X30"/>
    </sheetView>
  </sheetViews>
  <sheetFormatPr baseColWidth="10" defaultRowHeight="12.75" x14ac:dyDescent="0.2"/>
  <cols>
    <col min="1" max="1" width="3.85546875" style="14"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25.7109375" customWidth="1"/>
    <col min="29" max="29" width="35" customWidth="1"/>
  </cols>
  <sheetData>
    <row r="1" spans="1:32" ht="18" x14ac:dyDescent="0.2">
      <c r="A1" s="15"/>
      <c r="B1" s="16"/>
      <c r="C1" s="16"/>
      <c r="D1" s="16"/>
      <c r="E1" s="16"/>
      <c r="F1" s="16"/>
      <c r="G1" s="166" t="s">
        <v>42</v>
      </c>
      <c r="H1" s="166"/>
      <c r="I1" s="166"/>
      <c r="J1" s="166"/>
      <c r="K1" s="166"/>
      <c r="L1" s="166"/>
      <c r="M1" s="53"/>
      <c r="N1" s="53"/>
      <c r="O1" s="53"/>
      <c r="P1" s="164">
        <f>EXPEDIENTE!D3</f>
        <v>0</v>
      </c>
      <c r="Q1" s="165"/>
      <c r="R1" s="165"/>
      <c r="S1" s="165"/>
      <c r="T1" s="165"/>
      <c r="U1" s="16"/>
      <c r="V1" s="16"/>
      <c r="W1" s="16"/>
      <c r="X1" s="16"/>
      <c r="Y1" s="16"/>
      <c r="Z1" s="16"/>
      <c r="AA1" s="16"/>
      <c r="AB1" s="16"/>
      <c r="AC1" s="16"/>
      <c r="AD1" s="16"/>
    </row>
    <row r="2" spans="1:32" x14ac:dyDescent="0.2">
      <c r="A2" s="15"/>
      <c r="B2" s="16"/>
      <c r="C2" s="16"/>
      <c r="D2" s="16"/>
      <c r="E2" s="16"/>
      <c r="F2" s="16"/>
      <c r="G2" s="16"/>
      <c r="H2" s="19"/>
      <c r="I2" s="19"/>
      <c r="J2" s="19"/>
      <c r="K2" s="19"/>
      <c r="L2" s="19"/>
      <c r="M2" s="19"/>
      <c r="N2" s="19"/>
      <c r="O2" s="19"/>
      <c r="P2" s="16"/>
      <c r="Q2" s="16"/>
      <c r="R2" s="16"/>
      <c r="S2" s="16"/>
      <c r="T2" s="16"/>
      <c r="U2" s="16"/>
      <c r="V2" s="16"/>
      <c r="W2" s="16"/>
      <c r="X2" s="16"/>
      <c r="Y2" s="16"/>
      <c r="Z2" s="16"/>
      <c r="AA2" s="16"/>
      <c r="AB2" s="16"/>
      <c r="AC2" s="16"/>
      <c r="AD2" s="16"/>
    </row>
    <row r="3" spans="1:32" ht="15" x14ac:dyDescent="0.25">
      <c r="A3" s="15"/>
      <c r="B3" s="16"/>
      <c r="C3" s="19"/>
      <c r="D3" s="19"/>
      <c r="E3" s="19"/>
      <c r="F3" s="19"/>
      <c r="G3" s="24" t="s">
        <v>41</v>
      </c>
      <c r="H3" s="169"/>
      <c r="I3" s="170"/>
      <c r="J3" s="170"/>
      <c r="K3" s="170"/>
      <c r="L3" s="170"/>
      <c r="M3" s="16"/>
      <c r="N3" s="16"/>
      <c r="O3" s="16"/>
      <c r="P3" s="16"/>
      <c r="Q3" s="16"/>
      <c r="R3" s="16"/>
      <c r="S3" s="16"/>
      <c r="T3" s="16"/>
      <c r="U3" s="16"/>
      <c r="V3" s="16"/>
      <c r="W3" s="16"/>
      <c r="Y3" s="16"/>
      <c r="Z3" s="16"/>
      <c r="AA3" s="16"/>
      <c r="AB3" s="16"/>
      <c r="AC3" s="16"/>
      <c r="AD3" s="16"/>
    </row>
    <row r="4" spans="1:32" ht="15" x14ac:dyDescent="0.25">
      <c r="A4" s="15"/>
      <c r="B4" s="18" t="s">
        <v>43</v>
      </c>
      <c r="C4" s="168" t="str">
        <f>IF(EXPEDIENTE!D5="","",EXPEDIENTE!D5)</f>
        <v/>
      </c>
      <c r="D4" s="168"/>
      <c r="E4" s="168"/>
      <c r="F4" s="168"/>
      <c r="G4" s="168"/>
      <c r="H4" s="168"/>
      <c r="I4" s="168"/>
      <c r="J4" s="168"/>
      <c r="K4" s="168"/>
      <c r="L4" s="168"/>
      <c r="M4" s="16"/>
      <c r="N4" s="16"/>
      <c r="O4" s="16"/>
      <c r="P4" s="16"/>
      <c r="Q4" s="16"/>
      <c r="R4" s="16"/>
      <c r="S4" s="16"/>
      <c r="T4" s="16"/>
      <c r="U4" s="16"/>
      <c r="V4" s="16"/>
      <c r="W4" s="16"/>
      <c r="X4" s="16"/>
      <c r="Y4" s="16"/>
      <c r="Z4" s="16"/>
      <c r="AA4" s="16"/>
      <c r="AB4" s="16"/>
      <c r="AC4" s="16"/>
      <c r="AD4" s="16"/>
    </row>
    <row r="5" spans="1:32" ht="15" x14ac:dyDescent="0.25">
      <c r="A5" s="15"/>
      <c r="B5" s="18" t="s">
        <v>12</v>
      </c>
      <c r="C5" s="167" t="str">
        <f>IF(EXPEDIENTE!D6="","",EXPEDIENTE!D6)</f>
        <v/>
      </c>
      <c r="D5" s="167"/>
      <c r="E5" s="21"/>
      <c r="F5" s="22"/>
      <c r="G5" s="22"/>
      <c r="H5" s="22"/>
      <c r="I5" s="22"/>
      <c r="J5" s="22"/>
      <c r="K5" s="22"/>
      <c r="L5" s="22"/>
      <c r="M5" s="22"/>
      <c r="N5" s="22"/>
      <c r="O5" s="22"/>
      <c r="P5" s="15"/>
      <c r="Q5" s="15"/>
      <c r="R5" s="15"/>
      <c r="S5" s="15"/>
      <c r="T5" s="15"/>
      <c r="U5" s="16"/>
      <c r="V5" s="16"/>
      <c r="W5" s="16"/>
      <c r="X5" s="16"/>
      <c r="Y5" s="16"/>
      <c r="Z5" s="16"/>
      <c r="AA5" s="16"/>
      <c r="AB5" s="16"/>
      <c r="AC5" s="16"/>
      <c r="AD5" s="16"/>
    </row>
    <row r="6" spans="1:32" ht="15" x14ac:dyDescent="0.25">
      <c r="A6" s="15"/>
      <c r="B6" s="18" t="s">
        <v>53</v>
      </c>
      <c r="C6" s="168" t="str">
        <f>IF(EXPEDIENTE!D7="","",EXPEDIENTE!D7)</f>
        <v xml:space="preserve"> EMPLEO CON APOYO   /   GABINETES DE ORIENTACIÓN E INSERCIÓN LABORAL</v>
      </c>
      <c r="D6" s="168"/>
      <c r="E6" s="168"/>
      <c r="F6" s="168"/>
      <c r="G6" s="168"/>
      <c r="H6" s="168"/>
      <c r="I6" s="168"/>
      <c r="J6" s="168"/>
      <c r="K6" s="168"/>
      <c r="L6" s="168"/>
      <c r="M6" s="16"/>
      <c r="N6" s="16"/>
      <c r="O6" s="16"/>
      <c r="P6" s="16"/>
      <c r="Q6" s="16"/>
      <c r="R6" s="16"/>
      <c r="S6" s="16"/>
      <c r="T6" s="16"/>
      <c r="U6" s="16"/>
      <c r="V6" s="16"/>
      <c r="W6" s="16"/>
      <c r="X6" s="16"/>
      <c r="Y6" s="16"/>
      <c r="Z6" s="16"/>
      <c r="AA6" s="16"/>
      <c r="AB6" s="16"/>
      <c r="AC6" s="16"/>
      <c r="AD6" s="16"/>
    </row>
    <row r="7" spans="1:32" ht="15" x14ac:dyDescent="0.25">
      <c r="A7" s="15"/>
      <c r="B7" s="17" t="s">
        <v>54</v>
      </c>
      <c r="C7" s="171" t="str">
        <f>IF(H3="","",H3)</f>
        <v/>
      </c>
      <c r="D7" s="172"/>
      <c r="E7" s="173">
        <f>SUM(Y31)</f>
        <v>0</v>
      </c>
      <c r="F7" s="174"/>
      <c r="G7" s="175"/>
      <c r="H7" s="20"/>
      <c r="I7" s="20"/>
      <c r="J7" s="20"/>
      <c r="K7" s="20"/>
      <c r="L7" s="20"/>
      <c r="M7" s="20"/>
      <c r="N7" s="20"/>
      <c r="O7" s="20"/>
      <c r="P7" s="16"/>
      <c r="Q7" s="16"/>
      <c r="R7" s="16"/>
      <c r="S7" s="16"/>
      <c r="T7" s="16"/>
      <c r="U7" s="16"/>
      <c r="V7" s="16"/>
      <c r="W7" s="16"/>
      <c r="X7" s="16"/>
      <c r="Y7" s="16"/>
      <c r="Z7" s="16"/>
      <c r="AA7" s="16"/>
      <c r="AB7" s="16"/>
      <c r="AC7" s="16"/>
      <c r="AD7" s="16"/>
    </row>
    <row r="8" spans="1:32" x14ac:dyDescent="0.2">
      <c r="A8" s="23"/>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32" s="25" customFormat="1" ht="29.25" customHeight="1" x14ac:dyDescent="0.2">
      <c r="A9" s="163" t="s">
        <v>33</v>
      </c>
      <c r="B9" s="163"/>
      <c r="C9" s="163" t="s">
        <v>37</v>
      </c>
      <c r="D9" s="163" t="s">
        <v>38</v>
      </c>
      <c r="E9" s="163"/>
      <c r="F9" s="163"/>
      <c r="G9" s="163"/>
      <c r="H9" s="163"/>
      <c r="I9" s="163"/>
      <c r="J9" s="176" t="s">
        <v>59</v>
      </c>
      <c r="K9" s="177"/>
      <c r="L9" s="177"/>
      <c r="M9" s="177"/>
      <c r="N9" s="177"/>
      <c r="O9" s="178"/>
      <c r="P9" s="163" t="s">
        <v>47</v>
      </c>
      <c r="Q9" s="163"/>
      <c r="R9" s="163"/>
      <c r="S9" s="163" t="s">
        <v>3</v>
      </c>
      <c r="T9" s="163" t="s">
        <v>9</v>
      </c>
      <c r="U9" s="163" t="s">
        <v>7</v>
      </c>
      <c r="V9" s="163" t="s">
        <v>17</v>
      </c>
      <c r="W9" s="163" t="s">
        <v>31</v>
      </c>
      <c r="X9" s="163" t="s">
        <v>5</v>
      </c>
      <c r="Y9" s="163" t="s">
        <v>32</v>
      </c>
      <c r="Z9" s="163" t="s">
        <v>8</v>
      </c>
      <c r="AA9" s="163" t="s">
        <v>18</v>
      </c>
      <c r="AB9" s="163" t="s">
        <v>4</v>
      </c>
      <c r="AC9" s="163" t="s">
        <v>0</v>
      </c>
      <c r="AD9" s="163" t="s">
        <v>44</v>
      </c>
    </row>
    <row r="10" spans="1:32" s="25" customFormat="1" ht="36" x14ac:dyDescent="0.2">
      <c r="A10" s="163"/>
      <c r="B10" s="163"/>
      <c r="C10" s="163"/>
      <c r="D10" s="47" t="s">
        <v>6</v>
      </c>
      <c r="E10" s="48" t="s">
        <v>36</v>
      </c>
      <c r="F10" s="48" t="s">
        <v>35</v>
      </c>
      <c r="G10" s="47" t="s">
        <v>39</v>
      </c>
      <c r="H10" s="71" t="s">
        <v>82</v>
      </c>
      <c r="I10" s="47" t="s">
        <v>40</v>
      </c>
      <c r="J10" s="47" t="s">
        <v>66</v>
      </c>
      <c r="K10" s="47" t="s">
        <v>34</v>
      </c>
      <c r="L10" s="47" t="s">
        <v>30</v>
      </c>
      <c r="M10" s="47" t="s">
        <v>67</v>
      </c>
      <c r="N10" s="47" t="s">
        <v>34</v>
      </c>
      <c r="O10" s="47" t="s">
        <v>30</v>
      </c>
      <c r="P10" s="47" t="s">
        <v>46</v>
      </c>
      <c r="Q10" s="47" t="s">
        <v>34</v>
      </c>
      <c r="R10" s="47" t="s">
        <v>30</v>
      </c>
      <c r="S10" s="163"/>
      <c r="T10" s="163"/>
      <c r="U10" s="163"/>
      <c r="V10" s="163"/>
      <c r="W10" s="163"/>
      <c r="X10" s="163"/>
      <c r="Y10" s="163"/>
      <c r="Z10" s="163"/>
      <c r="AA10" s="163"/>
      <c r="AB10" s="163"/>
      <c r="AC10" s="163"/>
      <c r="AD10" s="163"/>
    </row>
    <row r="11" spans="1:32" ht="18" customHeight="1" x14ac:dyDescent="0.2">
      <c r="A11" s="38">
        <v>1</v>
      </c>
      <c r="B11" s="39" t="str">
        <f>IF('Personal Contratado'!C7="","",'Personal Contratado'!C7)</f>
        <v/>
      </c>
      <c r="C11" s="39" t="str">
        <f>IF('Personal Contratado'!D7="","",'Personal Contratado'!D7)</f>
        <v/>
      </c>
      <c r="D11" s="40">
        <v>30</v>
      </c>
      <c r="E11" s="40"/>
      <c r="F11" s="40">
        <f t="shared" ref="F11:F18" si="0">IF(D11="","",SUM(D11-E11))</f>
        <v>30</v>
      </c>
      <c r="G11" s="41">
        <v>0</v>
      </c>
      <c r="H11" s="41">
        <v>0</v>
      </c>
      <c r="I11" s="41">
        <v>0</v>
      </c>
      <c r="J11" s="41">
        <v>0</v>
      </c>
      <c r="K11" s="42">
        <v>0</v>
      </c>
      <c r="L11" s="43">
        <f>SUM(J11*K11)</f>
        <v>0</v>
      </c>
      <c r="M11" s="55">
        <v>0</v>
      </c>
      <c r="N11" s="42">
        <v>0</v>
      </c>
      <c r="O11" s="43">
        <f>SUM(M11*N11)</f>
        <v>0</v>
      </c>
      <c r="P11" s="41">
        <v>0</v>
      </c>
      <c r="Q11" s="42">
        <v>0</v>
      </c>
      <c r="R11" s="43">
        <f>SUM(P11*Q11)</f>
        <v>0</v>
      </c>
      <c r="S11" s="43">
        <f>SUM(L11++O11+R11)</f>
        <v>0</v>
      </c>
      <c r="T11" s="41">
        <v>0</v>
      </c>
      <c r="U11" s="41">
        <v>0</v>
      </c>
      <c r="V11" s="43">
        <f>G11+S11-T11-U11</f>
        <v>0</v>
      </c>
      <c r="W11" s="43">
        <f t="shared" ref="W11:W30" si="1">SUM(G11-H11-I11+L11-T11-U11)</f>
        <v>0</v>
      </c>
      <c r="X11" s="32">
        <v>0</v>
      </c>
      <c r="Y11" s="43">
        <f>+W11*X11</f>
        <v>0</v>
      </c>
      <c r="Z11" s="30">
        <v>0</v>
      </c>
      <c r="AA11" s="44"/>
      <c r="AB11" s="45"/>
      <c r="AC11" s="46"/>
      <c r="AD11" s="43">
        <f>SUM(V11-Y11)</f>
        <v>0</v>
      </c>
      <c r="AF11" s="52"/>
    </row>
    <row r="12" spans="1:32" ht="18" customHeight="1" x14ac:dyDescent="0.2">
      <c r="A12" s="27">
        <f>SUM(A11+1)</f>
        <v>2</v>
      </c>
      <c r="B12" s="28" t="str">
        <f>IF('Personal Contratado'!C8="","",'Personal Contratado'!C8)</f>
        <v/>
      </c>
      <c r="C12" s="28" t="str">
        <f>IF('Personal Contratado'!D8="","",'Personal Contratado'!D8)</f>
        <v/>
      </c>
      <c r="D12" s="40">
        <v>30</v>
      </c>
      <c r="E12" s="29"/>
      <c r="F12" s="40">
        <f t="shared" si="0"/>
        <v>30</v>
      </c>
      <c r="G12" s="41">
        <v>0</v>
      </c>
      <c r="H12" s="30">
        <v>0</v>
      </c>
      <c r="I12" s="30">
        <v>0</v>
      </c>
      <c r="J12" s="41">
        <v>0</v>
      </c>
      <c r="K12" s="42">
        <v>0</v>
      </c>
      <c r="L12" s="31">
        <f t="shared" ref="L12:L30" si="2">SUM(J12*K12)</f>
        <v>0</v>
      </c>
      <c r="M12" s="56">
        <v>0</v>
      </c>
      <c r="N12" s="42">
        <v>0</v>
      </c>
      <c r="O12" s="31">
        <f t="shared" ref="O12:O30" si="3">SUM(M12*N12)</f>
        <v>0</v>
      </c>
      <c r="P12" s="30">
        <v>0</v>
      </c>
      <c r="Q12" s="42">
        <v>0</v>
      </c>
      <c r="R12" s="31">
        <f t="shared" ref="R12:R30" si="4">SUM(P12*Q12)</f>
        <v>0</v>
      </c>
      <c r="S12" s="43">
        <f t="shared" ref="S12:S30" si="5">SUM(L12++O12+R12)</f>
        <v>0</v>
      </c>
      <c r="T12" s="30">
        <v>0</v>
      </c>
      <c r="U12" s="30">
        <v>0</v>
      </c>
      <c r="V12" s="31">
        <f t="shared" ref="V12:V30" si="6">G12+S12-T12-U12</f>
        <v>0</v>
      </c>
      <c r="W12" s="43">
        <f t="shared" si="1"/>
        <v>0</v>
      </c>
      <c r="X12" s="32">
        <v>0</v>
      </c>
      <c r="Y12" s="31">
        <f t="shared" ref="Y12:Y30" si="7">+W12*X12</f>
        <v>0</v>
      </c>
      <c r="Z12" s="41">
        <v>0</v>
      </c>
      <c r="AA12" s="33"/>
      <c r="AB12" s="34"/>
      <c r="AC12" s="35"/>
      <c r="AD12" s="43">
        <f t="shared" ref="AD12:AD30" si="8">SUM(V12-Y12)</f>
        <v>0</v>
      </c>
      <c r="AF12" s="52"/>
    </row>
    <row r="13" spans="1:32" ht="18" customHeight="1" x14ac:dyDescent="0.2">
      <c r="A13" s="27">
        <f t="shared" ref="A13:A30" si="9">SUM(A12+1)</f>
        <v>3</v>
      </c>
      <c r="B13" s="28" t="str">
        <f>IF('Personal Contratado'!C9="","",'Personal Contratado'!C9)</f>
        <v/>
      </c>
      <c r="C13" s="28" t="str">
        <f>IF('Personal Contratado'!D9="","",'Personal Contratado'!D9)</f>
        <v/>
      </c>
      <c r="D13" s="40">
        <v>30</v>
      </c>
      <c r="E13" s="29"/>
      <c r="F13" s="40">
        <f t="shared" si="0"/>
        <v>30</v>
      </c>
      <c r="G13" s="41">
        <v>0</v>
      </c>
      <c r="H13" s="30">
        <v>0</v>
      </c>
      <c r="I13" s="30">
        <v>0</v>
      </c>
      <c r="J13" s="41">
        <v>0</v>
      </c>
      <c r="K13" s="42">
        <v>0</v>
      </c>
      <c r="L13" s="31">
        <f t="shared" si="2"/>
        <v>0</v>
      </c>
      <c r="M13" s="56">
        <v>0</v>
      </c>
      <c r="N13" s="42">
        <v>0</v>
      </c>
      <c r="O13" s="31">
        <f t="shared" si="3"/>
        <v>0</v>
      </c>
      <c r="P13" s="30">
        <v>0</v>
      </c>
      <c r="Q13" s="42">
        <v>0</v>
      </c>
      <c r="R13" s="31">
        <f t="shared" si="4"/>
        <v>0</v>
      </c>
      <c r="S13" s="43">
        <f t="shared" si="5"/>
        <v>0</v>
      </c>
      <c r="T13" s="30">
        <v>0</v>
      </c>
      <c r="U13" s="30">
        <v>0</v>
      </c>
      <c r="V13" s="31">
        <f t="shared" si="6"/>
        <v>0</v>
      </c>
      <c r="W13" s="43">
        <f t="shared" si="1"/>
        <v>0</v>
      </c>
      <c r="X13" s="32">
        <v>0</v>
      </c>
      <c r="Y13" s="31">
        <f t="shared" si="7"/>
        <v>0</v>
      </c>
      <c r="Z13" s="41">
        <v>0</v>
      </c>
      <c r="AA13" s="33"/>
      <c r="AB13" s="34"/>
      <c r="AC13" s="35"/>
      <c r="AD13" s="43">
        <f t="shared" si="8"/>
        <v>0</v>
      </c>
      <c r="AF13" s="52"/>
    </row>
    <row r="14" spans="1:32" ht="18" customHeight="1" x14ac:dyDescent="0.2">
      <c r="A14" s="27">
        <f t="shared" si="9"/>
        <v>4</v>
      </c>
      <c r="B14" s="28" t="str">
        <f>IF('Personal Contratado'!C10="","",'Personal Contratado'!C10)</f>
        <v/>
      </c>
      <c r="C14" s="28" t="str">
        <f>IF('Personal Contratado'!D10="","",'Personal Contratado'!D10)</f>
        <v/>
      </c>
      <c r="D14" s="40">
        <v>30</v>
      </c>
      <c r="E14" s="29"/>
      <c r="F14" s="40">
        <f t="shared" si="0"/>
        <v>30</v>
      </c>
      <c r="G14" s="41">
        <v>0</v>
      </c>
      <c r="H14" s="30">
        <v>0</v>
      </c>
      <c r="I14" s="30">
        <v>0</v>
      </c>
      <c r="J14" s="41">
        <v>0</v>
      </c>
      <c r="K14" s="42">
        <v>0</v>
      </c>
      <c r="L14" s="31">
        <f t="shared" si="2"/>
        <v>0</v>
      </c>
      <c r="M14" s="56">
        <v>0</v>
      </c>
      <c r="N14" s="42">
        <v>0</v>
      </c>
      <c r="O14" s="31">
        <f t="shared" si="3"/>
        <v>0</v>
      </c>
      <c r="P14" s="30">
        <v>0</v>
      </c>
      <c r="Q14" s="42">
        <v>0</v>
      </c>
      <c r="R14" s="31">
        <f t="shared" si="4"/>
        <v>0</v>
      </c>
      <c r="S14" s="43">
        <f t="shared" si="5"/>
        <v>0</v>
      </c>
      <c r="T14" s="30">
        <v>0</v>
      </c>
      <c r="U14" s="30">
        <v>0</v>
      </c>
      <c r="V14" s="31">
        <f t="shared" si="6"/>
        <v>0</v>
      </c>
      <c r="W14" s="43">
        <f t="shared" si="1"/>
        <v>0</v>
      </c>
      <c r="X14" s="32">
        <v>0</v>
      </c>
      <c r="Y14" s="31">
        <f t="shared" si="7"/>
        <v>0</v>
      </c>
      <c r="Z14" s="41">
        <v>0</v>
      </c>
      <c r="AA14" s="33"/>
      <c r="AB14" s="34"/>
      <c r="AC14" s="35"/>
      <c r="AD14" s="43">
        <f t="shared" si="8"/>
        <v>0</v>
      </c>
    </row>
    <row r="15" spans="1:32" ht="18" customHeight="1" x14ac:dyDescent="0.2">
      <c r="A15" s="27">
        <f t="shared" si="9"/>
        <v>5</v>
      </c>
      <c r="B15" s="28" t="str">
        <f>IF('Personal Contratado'!C11="","",'Personal Contratado'!C11)</f>
        <v/>
      </c>
      <c r="C15" s="28" t="str">
        <f>IF('Personal Contratado'!D11="","",'Personal Contratado'!D11)</f>
        <v/>
      </c>
      <c r="D15" s="40">
        <v>30</v>
      </c>
      <c r="E15" s="29"/>
      <c r="F15" s="40">
        <f t="shared" si="0"/>
        <v>30</v>
      </c>
      <c r="G15" s="41">
        <v>0</v>
      </c>
      <c r="H15" s="30">
        <v>0</v>
      </c>
      <c r="I15" s="30">
        <v>0</v>
      </c>
      <c r="J15" s="41">
        <v>0</v>
      </c>
      <c r="K15" s="42">
        <v>0</v>
      </c>
      <c r="L15" s="31">
        <f t="shared" si="2"/>
        <v>0</v>
      </c>
      <c r="M15" s="56">
        <v>0</v>
      </c>
      <c r="N15" s="42">
        <v>0</v>
      </c>
      <c r="O15" s="31">
        <f t="shared" si="3"/>
        <v>0</v>
      </c>
      <c r="P15" s="30">
        <v>0</v>
      </c>
      <c r="Q15" s="42">
        <v>0</v>
      </c>
      <c r="R15" s="31">
        <f t="shared" si="4"/>
        <v>0</v>
      </c>
      <c r="S15" s="43">
        <f t="shared" si="5"/>
        <v>0</v>
      </c>
      <c r="T15" s="30">
        <v>0</v>
      </c>
      <c r="U15" s="30">
        <v>0</v>
      </c>
      <c r="V15" s="31">
        <f t="shared" si="6"/>
        <v>0</v>
      </c>
      <c r="W15" s="43">
        <f t="shared" si="1"/>
        <v>0</v>
      </c>
      <c r="X15" s="32">
        <v>0</v>
      </c>
      <c r="Y15" s="31">
        <f t="shared" si="7"/>
        <v>0</v>
      </c>
      <c r="Z15" s="41">
        <v>0</v>
      </c>
      <c r="AA15" s="33"/>
      <c r="AB15" s="34"/>
      <c r="AC15" s="35"/>
      <c r="AD15" s="43">
        <f t="shared" si="8"/>
        <v>0</v>
      </c>
    </row>
    <row r="16" spans="1:32" ht="18" customHeight="1" x14ac:dyDescent="0.2">
      <c r="A16" s="27">
        <f t="shared" si="9"/>
        <v>6</v>
      </c>
      <c r="B16" s="28" t="str">
        <f>IF('Personal Contratado'!C12="","",'Personal Contratado'!C12)</f>
        <v/>
      </c>
      <c r="C16" s="28" t="str">
        <f>IF('Personal Contratado'!D12="","",'Personal Contratado'!D12)</f>
        <v/>
      </c>
      <c r="D16" s="40">
        <v>30</v>
      </c>
      <c r="E16" s="29"/>
      <c r="F16" s="40">
        <f t="shared" si="0"/>
        <v>30</v>
      </c>
      <c r="G16" s="41">
        <v>0</v>
      </c>
      <c r="H16" s="30">
        <v>0</v>
      </c>
      <c r="I16" s="30">
        <v>0</v>
      </c>
      <c r="J16" s="41">
        <v>0</v>
      </c>
      <c r="K16" s="42">
        <v>0</v>
      </c>
      <c r="L16" s="31">
        <f t="shared" si="2"/>
        <v>0</v>
      </c>
      <c r="M16" s="56">
        <v>0</v>
      </c>
      <c r="N16" s="42">
        <v>0</v>
      </c>
      <c r="O16" s="31">
        <f t="shared" si="3"/>
        <v>0</v>
      </c>
      <c r="P16" s="30">
        <v>0</v>
      </c>
      <c r="Q16" s="42">
        <v>0</v>
      </c>
      <c r="R16" s="31">
        <f t="shared" si="4"/>
        <v>0</v>
      </c>
      <c r="S16" s="43">
        <f t="shared" si="5"/>
        <v>0</v>
      </c>
      <c r="T16" s="30">
        <v>0</v>
      </c>
      <c r="U16" s="30">
        <v>0</v>
      </c>
      <c r="V16" s="37">
        <f t="shared" si="6"/>
        <v>0</v>
      </c>
      <c r="W16" s="43">
        <f t="shared" si="1"/>
        <v>0</v>
      </c>
      <c r="X16" s="32">
        <v>0</v>
      </c>
      <c r="Y16" s="31">
        <f t="shared" si="7"/>
        <v>0</v>
      </c>
      <c r="Z16" s="41">
        <v>0</v>
      </c>
      <c r="AA16" s="33"/>
      <c r="AB16" s="34"/>
      <c r="AC16" s="35"/>
      <c r="AD16" s="43">
        <f t="shared" si="8"/>
        <v>0</v>
      </c>
    </row>
    <row r="17" spans="1:30" ht="18" customHeight="1" x14ac:dyDescent="0.2">
      <c r="A17" s="27">
        <f t="shared" si="9"/>
        <v>7</v>
      </c>
      <c r="B17" s="28" t="str">
        <f>IF('Personal Contratado'!C13="","",'Personal Contratado'!C13)</f>
        <v/>
      </c>
      <c r="C17" s="28" t="str">
        <f>IF('Personal Contratado'!D13="","",'Personal Contratado'!D13)</f>
        <v/>
      </c>
      <c r="D17" s="40">
        <v>30</v>
      </c>
      <c r="E17" s="29"/>
      <c r="F17" s="40">
        <f t="shared" si="0"/>
        <v>30</v>
      </c>
      <c r="G17" s="41">
        <v>0</v>
      </c>
      <c r="H17" s="30">
        <v>0</v>
      </c>
      <c r="I17" s="30">
        <v>0</v>
      </c>
      <c r="J17" s="41">
        <v>0</v>
      </c>
      <c r="K17" s="42">
        <v>0</v>
      </c>
      <c r="L17" s="31">
        <f t="shared" si="2"/>
        <v>0</v>
      </c>
      <c r="M17" s="56">
        <v>0</v>
      </c>
      <c r="N17" s="42">
        <v>0</v>
      </c>
      <c r="O17" s="31">
        <f t="shared" si="3"/>
        <v>0</v>
      </c>
      <c r="P17" s="30">
        <v>0</v>
      </c>
      <c r="Q17" s="42">
        <v>0</v>
      </c>
      <c r="R17" s="31">
        <f t="shared" si="4"/>
        <v>0</v>
      </c>
      <c r="S17" s="43">
        <f t="shared" si="5"/>
        <v>0</v>
      </c>
      <c r="T17" s="30">
        <v>0</v>
      </c>
      <c r="U17" s="30">
        <v>0</v>
      </c>
      <c r="V17" s="37">
        <f t="shared" si="6"/>
        <v>0</v>
      </c>
      <c r="W17" s="43">
        <f t="shared" si="1"/>
        <v>0</v>
      </c>
      <c r="X17" s="32">
        <v>0</v>
      </c>
      <c r="Y17" s="31">
        <f t="shared" si="7"/>
        <v>0</v>
      </c>
      <c r="Z17" s="41">
        <v>0</v>
      </c>
      <c r="AA17" s="33"/>
      <c r="AB17" s="34"/>
      <c r="AC17" s="35"/>
      <c r="AD17" s="43">
        <f t="shared" si="8"/>
        <v>0</v>
      </c>
    </row>
    <row r="18" spans="1:30" ht="18" customHeight="1" x14ac:dyDescent="0.2">
      <c r="A18" s="27">
        <f t="shared" si="9"/>
        <v>8</v>
      </c>
      <c r="B18" s="28" t="str">
        <f>IF('Personal Contratado'!C14="","",'Personal Contratado'!C14)</f>
        <v/>
      </c>
      <c r="C18" s="28" t="str">
        <f>IF('Personal Contratado'!D14="","",'Personal Contratado'!D14)</f>
        <v/>
      </c>
      <c r="D18" s="40">
        <v>30</v>
      </c>
      <c r="E18" s="29"/>
      <c r="F18" s="40">
        <f t="shared" si="0"/>
        <v>30</v>
      </c>
      <c r="G18" s="41">
        <v>0</v>
      </c>
      <c r="H18" s="30">
        <v>0</v>
      </c>
      <c r="I18" s="30">
        <v>0</v>
      </c>
      <c r="J18" s="41">
        <v>0</v>
      </c>
      <c r="K18" s="42">
        <v>0</v>
      </c>
      <c r="L18" s="31">
        <f t="shared" si="2"/>
        <v>0</v>
      </c>
      <c r="M18" s="56">
        <v>0</v>
      </c>
      <c r="N18" s="42">
        <v>0</v>
      </c>
      <c r="O18" s="31">
        <f t="shared" si="3"/>
        <v>0</v>
      </c>
      <c r="P18" s="30">
        <v>0</v>
      </c>
      <c r="Q18" s="42">
        <v>0</v>
      </c>
      <c r="R18" s="31">
        <f t="shared" si="4"/>
        <v>0</v>
      </c>
      <c r="S18" s="43">
        <f t="shared" si="5"/>
        <v>0</v>
      </c>
      <c r="T18" s="30">
        <v>0</v>
      </c>
      <c r="U18" s="30">
        <v>0</v>
      </c>
      <c r="V18" s="37">
        <f t="shared" si="6"/>
        <v>0</v>
      </c>
      <c r="W18" s="43">
        <f t="shared" si="1"/>
        <v>0</v>
      </c>
      <c r="X18" s="32">
        <v>0</v>
      </c>
      <c r="Y18" s="31">
        <f t="shared" si="7"/>
        <v>0</v>
      </c>
      <c r="Z18" s="41">
        <v>0</v>
      </c>
      <c r="AA18" s="33"/>
      <c r="AB18" s="34"/>
      <c r="AC18" s="35"/>
      <c r="AD18" s="43">
        <f t="shared" si="8"/>
        <v>0</v>
      </c>
    </row>
    <row r="19" spans="1:30" ht="18" customHeight="1" x14ac:dyDescent="0.2">
      <c r="A19" s="27">
        <f t="shared" si="9"/>
        <v>9</v>
      </c>
      <c r="B19" s="28" t="str">
        <f>IF('Personal Contratado'!C15="","",'Personal Contratado'!C15)</f>
        <v/>
      </c>
      <c r="C19" s="28" t="str">
        <f>IF('Personal Contratado'!D15="","",'Personal Contratado'!D15)</f>
        <v/>
      </c>
      <c r="D19" s="40">
        <v>30</v>
      </c>
      <c r="E19" s="29"/>
      <c r="F19" s="40">
        <f t="shared" ref="F19:F30" si="10">IF(D19="","",SUM(D19-E19))</f>
        <v>30</v>
      </c>
      <c r="G19" s="41">
        <v>0</v>
      </c>
      <c r="H19" s="30">
        <v>0</v>
      </c>
      <c r="I19" s="30">
        <v>0</v>
      </c>
      <c r="J19" s="41">
        <v>0</v>
      </c>
      <c r="K19" s="42">
        <v>0</v>
      </c>
      <c r="L19" s="31">
        <f t="shared" si="2"/>
        <v>0</v>
      </c>
      <c r="M19" s="56">
        <v>0</v>
      </c>
      <c r="N19" s="42">
        <v>0</v>
      </c>
      <c r="O19" s="31">
        <f t="shared" si="3"/>
        <v>0</v>
      </c>
      <c r="P19" s="30">
        <v>0</v>
      </c>
      <c r="Q19" s="42">
        <v>0</v>
      </c>
      <c r="R19" s="31">
        <f t="shared" si="4"/>
        <v>0</v>
      </c>
      <c r="S19" s="43">
        <f t="shared" si="5"/>
        <v>0</v>
      </c>
      <c r="T19" s="30">
        <v>0</v>
      </c>
      <c r="U19" s="30">
        <v>0</v>
      </c>
      <c r="V19" s="37">
        <f t="shared" si="6"/>
        <v>0</v>
      </c>
      <c r="W19" s="43">
        <f t="shared" si="1"/>
        <v>0</v>
      </c>
      <c r="X19" s="32">
        <v>0</v>
      </c>
      <c r="Y19" s="31">
        <f t="shared" si="7"/>
        <v>0</v>
      </c>
      <c r="Z19" s="41">
        <v>0</v>
      </c>
      <c r="AA19" s="33"/>
      <c r="AB19" s="34"/>
      <c r="AC19" s="35"/>
      <c r="AD19" s="43">
        <f t="shared" si="8"/>
        <v>0</v>
      </c>
    </row>
    <row r="20" spans="1:30" ht="18" customHeight="1" x14ac:dyDescent="0.2">
      <c r="A20" s="27">
        <f t="shared" si="9"/>
        <v>10</v>
      </c>
      <c r="B20" s="28" t="str">
        <f>IF('Personal Contratado'!C16="","",'Personal Contratado'!C16)</f>
        <v/>
      </c>
      <c r="C20" s="28" t="str">
        <f>IF('Personal Contratado'!D16="","",'Personal Contratado'!D16)</f>
        <v/>
      </c>
      <c r="D20" s="40">
        <v>30</v>
      </c>
      <c r="E20" s="29"/>
      <c r="F20" s="40">
        <f t="shared" si="10"/>
        <v>30</v>
      </c>
      <c r="G20" s="41">
        <v>0</v>
      </c>
      <c r="H20" s="30">
        <v>0</v>
      </c>
      <c r="I20" s="30">
        <v>0</v>
      </c>
      <c r="J20" s="41">
        <v>0</v>
      </c>
      <c r="K20" s="42">
        <v>0</v>
      </c>
      <c r="L20" s="31">
        <f t="shared" si="2"/>
        <v>0</v>
      </c>
      <c r="M20" s="56">
        <v>0</v>
      </c>
      <c r="N20" s="42">
        <v>0</v>
      </c>
      <c r="O20" s="31">
        <f t="shared" si="3"/>
        <v>0</v>
      </c>
      <c r="P20" s="30">
        <v>0</v>
      </c>
      <c r="Q20" s="42">
        <v>0</v>
      </c>
      <c r="R20" s="31">
        <f t="shared" si="4"/>
        <v>0</v>
      </c>
      <c r="S20" s="43">
        <f t="shared" si="5"/>
        <v>0</v>
      </c>
      <c r="T20" s="30">
        <v>0</v>
      </c>
      <c r="U20" s="30">
        <v>0</v>
      </c>
      <c r="V20" s="37">
        <f t="shared" si="6"/>
        <v>0</v>
      </c>
      <c r="W20" s="43">
        <f t="shared" si="1"/>
        <v>0</v>
      </c>
      <c r="X20" s="32">
        <v>0</v>
      </c>
      <c r="Y20" s="31">
        <f t="shared" si="7"/>
        <v>0</v>
      </c>
      <c r="Z20" s="41">
        <v>0</v>
      </c>
      <c r="AA20" s="33"/>
      <c r="AB20" s="34"/>
      <c r="AC20" s="35"/>
      <c r="AD20" s="43">
        <f t="shared" si="8"/>
        <v>0</v>
      </c>
    </row>
    <row r="21" spans="1:30" ht="18" customHeight="1" x14ac:dyDescent="0.2">
      <c r="A21" s="27">
        <f t="shared" si="9"/>
        <v>11</v>
      </c>
      <c r="B21" s="28" t="str">
        <f>IF('Personal Contratado'!C17="","",'Personal Contratado'!C17)</f>
        <v/>
      </c>
      <c r="C21" s="28" t="str">
        <f>IF('Personal Contratado'!D17="","",'Personal Contratado'!D17)</f>
        <v/>
      </c>
      <c r="D21" s="40">
        <v>30</v>
      </c>
      <c r="E21" s="29"/>
      <c r="F21" s="40">
        <f t="shared" si="10"/>
        <v>30</v>
      </c>
      <c r="G21" s="41">
        <v>0</v>
      </c>
      <c r="H21" s="30">
        <v>0</v>
      </c>
      <c r="I21" s="30">
        <v>0</v>
      </c>
      <c r="J21" s="41">
        <v>0</v>
      </c>
      <c r="K21" s="42">
        <v>0</v>
      </c>
      <c r="L21" s="31">
        <f t="shared" si="2"/>
        <v>0</v>
      </c>
      <c r="M21" s="56">
        <v>0</v>
      </c>
      <c r="N21" s="42">
        <v>0</v>
      </c>
      <c r="O21" s="31">
        <f t="shared" si="3"/>
        <v>0</v>
      </c>
      <c r="P21" s="30">
        <v>0</v>
      </c>
      <c r="Q21" s="42">
        <v>0</v>
      </c>
      <c r="R21" s="31">
        <f t="shared" si="4"/>
        <v>0</v>
      </c>
      <c r="S21" s="43">
        <f t="shared" si="5"/>
        <v>0</v>
      </c>
      <c r="T21" s="30">
        <v>0</v>
      </c>
      <c r="U21" s="30">
        <v>0</v>
      </c>
      <c r="V21" s="37">
        <f t="shared" si="6"/>
        <v>0</v>
      </c>
      <c r="W21" s="43">
        <f t="shared" si="1"/>
        <v>0</v>
      </c>
      <c r="X21" s="32">
        <v>0</v>
      </c>
      <c r="Y21" s="31">
        <f t="shared" si="7"/>
        <v>0</v>
      </c>
      <c r="Z21" s="41">
        <v>0</v>
      </c>
      <c r="AA21" s="33"/>
      <c r="AB21" s="34"/>
      <c r="AC21" s="35"/>
      <c r="AD21" s="43">
        <f t="shared" si="8"/>
        <v>0</v>
      </c>
    </row>
    <row r="22" spans="1:30" ht="18" customHeight="1" x14ac:dyDescent="0.2">
      <c r="A22" s="27">
        <f t="shared" si="9"/>
        <v>12</v>
      </c>
      <c r="B22" s="28" t="str">
        <f>IF('Personal Contratado'!C18="","",'Personal Contratado'!C18)</f>
        <v/>
      </c>
      <c r="C22" s="28" t="str">
        <f>IF('Personal Contratado'!D18="","",'Personal Contratado'!D18)</f>
        <v/>
      </c>
      <c r="D22" s="40">
        <v>30</v>
      </c>
      <c r="E22" s="29"/>
      <c r="F22" s="40">
        <f t="shared" si="10"/>
        <v>30</v>
      </c>
      <c r="G22" s="41">
        <v>0</v>
      </c>
      <c r="H22" s="30">
        <v>0</v>
      </c>
      <c r="I22" s="30">
        <v>0</v>
      </c>
      <c r="J22" s="41">
        <v>0</v>
      </c>
      <c r="K22" s="42">
        <v>0</v>
      </c>
      <c r="L22" s="31">
        <f t="shared" si="2"/>
        <v>0</v>
      </c>
      <c r="M22" s="56">
        <v>0</v>
      </c>
      <c r="N22" s="42">
        <v>0</v>
      </c>
      <c r="O22" s="31">
        <f t="shared" si="3"/>
        <v>0</v>
      </c>
      <c r="P22" s="30">
        <v>0</v>
      </c>
      <c r="Q22" s="42">
        <v>0</v>
      </c>
      <c r="R22" s="31">
        <f t="shared" si="4"/>
        <v>0</v>
      </c>
      <c r="S22" s="43">
        <f t="shared" si="5"/>
        <v>0</v>
      </c>
      <c r="T22" s="30">
        <v>0</v>
      </c>
      <c r="U22" s="30">
        <v>0</v>
      </c>
      <c r="V22" s="37">
        <f t="shared" si="6"/>
        <v>0</v>
      </c>
      <c r="W22" s="43">
        <f t="shared" si="1"/>
        <v>0</v>
      </c>
      <c r="X22" s="32">
        <v>0</v>
      </c>
      <c r="Y22" s="31">
        <f t="shared" si="7"/>
        <v>0</v>
      </c>
      <c r="Z22" s="41">
        <v>0</v>
      </c>
      <c r="AA22" s="33"/>
      <c r="AB22" s="34"/>
      <c r="AC22" s="35"/>
      <c r="AD22" s="43">
        <f t="shared" si="8"/>
        <v>0</v>
      </c>
    </row>
    <row r="23" spans="1:30" ht="18" customHeight="1" x14ac:dyDescent="0.2">
      <c r="A23" s="27">
        <f t="shared" si="9"/>
        <v>13</v>
      </c>
      <c r="B23" s="28" t="str">
        <f>IF('Personal Contratado'!C19="","",'Personal Contratado'!C19)</f>
        <v/>
      </c>
      <c r="C23" s="28" t="str">
        <f>IF('Personal Contratado'!D19="","",'Personal Contratado'!D19)</f>
        <v/>
      </c>
      <c r="D23" s="40">
        <v>30</v>
      </c>
      <c r="E23" s="29"/>
      <c r="F23" s="40">
        <f t="shared" si="10"/>
        <v>30</v>
      </c>
      <c r="G23" s="41">
        <v>0</v>
      </c>
      <c r="H23" s="30">
        <v>0</v>
      </c>
      <c r="I23" s="30">
        <v>0</v>
      </c>
      <c r="J23" s="41">
        <v>0</v>
      </c>
      <c r="K23" s="42">
        <v>0</v>
      </c>
      <c r="L23" s="31">
        <f t="shared" si="2"/>
        <v>0</v>
      </c>
      <c r="M23" s="56">
        <v>0</v>
      </c>
      <c r="N23" s="42">
        <v>0</v>
      </c>
      <c r="O23" s="31">
        <f t="shared" si="3"/>
        <v>0</v>
      </c>
      <c r="P23" s="30">
        <v>0</v>
      </c>
      <c r="Q23" s="42">
        <v>0</v>
      </c>
      <c r="R23" s="31">
        <f t="shared" si="4"/>
        <v>0</v>
      </c>
      <c r="S23" s="43">
        <f t="shared" si="5"/>
        <v>0</v>
      </c>
      <c r="T23" s="30">
        <v>0</v>
      </c>
      <c r="U23" s="30">
        <v>0</v>
      </c>
      <c r="V23" s="31">
        <f t="shared" si="6"/>
        <v>0</v>
      </c>
      <c r="W23" s="43">
        <f t="shared" si="1"/>
        <v>0</v>
      </c>
      <c r="X23" s="32">
        <v>0</v>
      </c>
      <c r="Y23" s="31">
        <f t="shared" si="7"/>
        <v>0</v>
      </c>
      <c r="Z23" s="41">
        <v>0</v>
      </c>
      <c r="AA23" s="33"/>
      <c r="AB23" s="34"/>
      <c r="AC23" s="35"/>
      <c r="AD23" s="43">
        <f t="shared" si="8"/>
        <v>0</v>
      </c>
    </row>
    <row r="24" spans="1:30" ht="18" customHeight="1" x14ac:dyDescent="0.2">
      <c r="A24" s="27">
        <f t="shared" si="9"/>
        <v>14</v>
      </c>
      <c r="B24" s="28" t="str">
        <f>IF('Personal Contratado'!C20="","",'Personal Contratado'!C20)</f>
        <v/>
      </c>
      <c r="C24" s="28" t="str">
        <f>IF('Personal Contratado'!D20="","",'Personal Contratado'!D20)</f>
        <v/>
      </c>
      <c r="D24" s="40">
        <v>30</v>
      </c>
      <c r="E24" s="29"/>
      <c r="F24" s="40">
        <f t="shared" si="10"/>
        <v>30</v>
      </c>
      <c r="G24" s="41">
        <v>0</v>
      </c>
      <c r="H24" s="30">
        <v>0</v>
      </c>
      <c r="I24" s="30">
        <v>0</v>
      </c>
      <c r="J24" s="41">
        <v>0</v>
      </c>
      <c r="K24" s="42">
        <v>0</v>
      </c>
      <c r="L24" s="31">
        <f t="shared" si="2"/>
        <v>0</v>
      </c>
      <c r="M24" s="56">
        <v>0</v>
      </c>
      <c r="N24" s="42">
        <v>0</v>
      </c>
      <c r="O24" s="31">
        <f t="shared" si="3"/>
        <v>0</v>
      </c>
      <c r="P24" s="30">
        <v>0</v>
      </c>
      <c r="Q24" s="42">
        <v>0</v>
      </c>
      <c r="R24" s="31">
        <f t="shared" si="4"/>
        <v>0</v>
      </c>
      <c r="S24" s="43">
        <f t="shared" si="5"/>
        <v>0</v>
      </c>
      <c r="T24" s="30">
        <v>0</v>
      </c>
      <c r="U24" s="30">
        <v>0</v>
      </c>
      <c r="V24" s="31">
        <f t="shared" si="6"/>
        <v>0</v>
      </c>
      <c r="W24" s="43">
        <f t="shared" si="1"/>
        <v>0</v>
      </c>
      <c r="X24" s="32">
        <v>0</v>
      </c>
      <c r="Y24" s="31">
        <f t="shared" si="7"/>
        <v>0</v>
      </c>
      <c r="Z24" s="41">
        <v>0</v>
      </c>
      <c r="AA24" s="33"/>
      <c r="AB24" s="34"/>
      <c r="AC24" s="35"/>
      <c r="AD24" s="43">
        <f t="shared" si="8"/>
        <v>0</v>
      </c>
    </row>
    <row r="25" spans="1:30" ht="18" customHeight="1" x14ac:dyDescent="0.2">
      <c r="A25" s="27">
        <f t="shared" si="9"/>
        <v>15</v>
      </c>
      <c r="B25" s="28" t="str">
        <f>IF('Personal Contratado'!C21="","",'Personal Contratado'!C21)</f>
        <v/>
      </c>
      <c r="C25" s="28" t="str">
        <f>IF('Personal Contratado'!D21="","",'Personal Contratado'!D21)</f>
        <v/>
      </c>
      <c r="D25" s="40">
        <v>30</v>
      </c>
      <c r="E25" s="29"/>
      <c r="F25" s="40">
        <f t="shared" si="10"/>
        <v>30</v>
      </c>
      <c r="G25" s="41">
        <v>0</v>
      </c>
      <c r="H25" s="30">
        <v>0</v>
      </c>
      <c r="I25" s="30">
        <v>0</v>
      </c>
      <c r="J25" s="41">
        <v>0</v>
      </c>
      <c r="K25" s="42">
        <v>0</v>
      </c>
      <c r="L25" s="31">
        <f t="shared" si="2"/>
        <v>0</v>
      </c>
      <c r="M25" s="56">
        <v>0</v>
      </c>
      <c r="N25" s="42">
        <v>0</v>
      </c>
      <c r="O25" s="31">
        <f t="shared" si="3"/>
        <v>0</v>
      </c>
      <c r="P25" s="30">
        <v>0</v>
      </c>
      <c r="Q25" s="42">
        <v>0</v>
      </c>
      <c r="R25" s="31">
        <f t="shared" si="4"/>
        <v>0</v>
      </c>
      <c r="S25" s="43">
        <f t="shared" si="5"/>
        <v>0</v>
      </c>
      <c r="T25" s="30">
        <v>0</v>
      </c>
      <c r="U25" s="30">
        <v>0</v>
      </c>
      <c r="V25" s="31">
        <f t="shared" si="6"/>
        <v>0</v>
      </c>
      <c r="W25" s="43">
        <f t="shared" si="1"/>
        <v>0</v>
      </c>
      <c r="X25" s="32">
        <v>0</v>
      </c>
      <c r="Y25" s="31">
        <f t="shared" si="7"/>
        <v>0</v>
      </c>
      <c r="Z25" s="41">
        <v>0</v>
      </c>
      <c r="AA25" s="33"/>
      <c r="AB25" s="34"/>
      <c r="AC25" s="35"/>
      <c r="AD25" s="43">
        <f t="shared" si="8"/>
        <v>0</v>
      </c>
    </row>
    <row r="26" spans="1:30" ht="18" customHeight="1" x14ac:dyDescent="0.2">
      <c r="A26" s="27">
        <f t="shared" si="9"/>
        <v>16</v>
      </c>
      <c r="B26" s="28" t="str">
        <f>IF('Personal Contratado'!C22="","",'Personal Contratado'!C22)</f>
        <v/>
      </c>
      <c r="C26" s="28" t="str">
        <f>IF('Personal Contratado'!D22="","",'Personal Contratado'!D22)</f>
        <v/>
      </c>
      <c r="D26" s="40">
        <v>30</v>
      </c>
      <c r="E26" s="29"/>
      <c r="F26" s="40">
        <f t="shared" si="10"/>
        <v>30</v>
      </c>
      <c r="G26" s="41">
        <v>0</v>
      </c>
      <c r="H26" s="30">
        <v>0</v>
      </c>
      <c r="I26" s="30">
        <v>0</v>
      </c>
      <c r="J26" s="41">
        <v>0</v>
      </c>
      <c r="K26" s="42">
        <v>0</v>
      </c>
      <c r="L26" s="31">
        <f t="shared" si="2"/>
        <v>0</v>
      </c>
      <c r="M26" s="56">
        <v>0</v>
      </c>
      <c r="N26" s="42">
        <v>0</v>
      </c>
      <c r="O26" s="31">
        <f t="shared" si="3"/>
        <v>0</v>
      </c>
      <c r="P26" s="30">
        <v>0</v>
      </c>
      <c r="Q26" s="42">
        <v>0</v>
      </c>
      <c r="R26" s="31">
        <f t="shared" si="4"/>
        <v>0</v>
      </c>
      <c r="S26" s="43">
        <f t="shared" si="5"/>
        <v>0</v>
      </c>
      <c r="T26" s="30">
        <v>0</v>
      </c>
      <c r="U26" s="30">
        <v>0</v>
      </c>
      <c r="V26" s="31">
        <f t="shared" si="6"/>
        <v>0</v>
      </c>
      <c r="W26" s="43">
        <f t="shared" si="1"/>
        <v>0</v>
      </c>
      <c r="X26" s="32">
        <v>0</v>
      </c>
      <c r="Y26" s="31">
        <f t="shared" si="7"/>
        <v>0</v>
      </c>
      <c r="Z26" s="41">
        <v>0</v>
      </c>
      <c r="AA26" s="33"/>
      <c r="AB26" s="36"/>
      <c r="AC26" s="35"/>
      <c r="AD26" s="43">
        <f t="shared" si="8"/>
        <v>0</v>
      </c>
    </row>
    <row r="27" spans="1:30" ht="18" customHeight="1" x14ac:dyDescent="0.2">
      <c r="A27" s="27">
        <f t="shared" si="9"/>
        <v>17</v>
      </c>
      <c r="B27" s="28" t="str">
        <f>IF('Personal Contratado'!C23="","",'Personal Contratado'!C23)</f>
        <v/>
      </c>
      <c r="C27" s="28" t="str">
        <f>IF('Personal Contratado'!D23="","",'Personal Contratado'!D23)</f>
        <v/>
      </c>
      <c r="D27" s="40">
        <v>30</v>
      </c>
      <c r="E27" s="29"/>
      <c r="F27" s="40">
        <f t="shared" si="10"/>
        <v>30</v>
      </c>
      <c r="G27" s="41">
        <v>0</v>
      </c>
      <c r="H27" s="30">
        <v>0</v>
      </c>
      <c r="I27" s="30">
        <v>0</v>
      </c>
      <c r="J27" s="41">
        <v>0</v>
      </c>
      <c r="K27" s="42">
        <v>0</v>
      </c>
      <c r="L27" s="31">
        <f t="shared" si="2"/>
        <v>0</v>
      </c>
      <c r="M27" s="56">
        <v>0</v>
      </c>
      <c r="N27" s="42">
        <v>0</v>
      </c>
      <c r="O27" s="31">
        <f t="shared" si="3"/>
        <v>0</v>
      </c>
      <c r="P27" s="30">
        <v>0</v>
      </c>
      <c r="Q27" s="42">
        <v>0</v>
      </c>
      <c r="R27" s="31">
        <f t="shared" si="4"/>
        <v>0</v>
      </c>
      <c r="S27" s="43">
        <f t="shared" si="5"/>
        <v>0</v>
      </c>
      <c r="T27" s="30">
        <v>0</v>
      </c>
      <c r="U27" s="30">
        <v>0</v>
      </c>
      <c r="V27" s="37">
        <f t="shared" si="6"/>
        <v>0</v>
      </c>
      <c r="W27" s="43">
        <f t="shared" si="1"/>
        <v>0</v>
      </c>
      <c r="X27" s="32">
        <v>0</v>
      </c>
      <c r="Y27" s="31">
        <f t="shared" si="7"/>
        <v>0</v>
      </c>
      <c r="Z27" s="41">
        <v>0</v>
      </c>
      <c r="AA27" s="33"/>
      <c r="AB27" s="34"/>
      <c r="AC27" s="35"/>
      <c r="AD27" s="43">
        <f t="shared" si="8"/>
        <v>0</v>
      </c>
    </row>
    <row r="28" spans="1:30" ht="18" customHeight="1" x14ac:dyDescent="0.2">
      <c r="A28" s="27">
        <f t="shared" si="9"/>
        <v>18</v>
      </c>
      <c r="B28" s="28" t="str">
        <f>IF('Personal Contratado'!C24="","",'Personal Contratado'!C24)</f>
        <v/>
      </c>
      <c r="C28" s="28" t="str">
        <f>IF('Personal Contratado'!D24="","",'Personal Contratado'!D24)</f>
        <v/>
      </c>
      <c r="D28" s="40">
        <v>30</v>
      </c>
      <c r="E28" s="29"/>
      <c r="F28" s="40">
        <f t="shared" si="10"/>
        <v>30</v>
      </c>
      <c r="G28" s="41">
        <v>0</v>
      </c>
      <c r="H28" s="30">
        <v>0</v>
      </c>
      <c r="I28" s="30">
        <v>0</v>
      </c>
      <c r="J28" s="41">
        <v>0</v>
      </c>
      <c r="K28" s="42">
        <v>0</v>
      </c>
      <c r="L28" s="31">
        <f t="shared" si="2"/>
        <v>0</v>
      </c>
      <c r="M28" s="56">
        <v>0</v>
      </c>
      <c r="N28" s="42">
        <v>0</v>
      </c>
      <c r="O28" s="31">
        <f t="shared" si="3"/>
        <v>0</v>
      </c>
      <c r="P28" s="30">
        <v>0</v>
      </c>
      <c r="Q28" s="42">
        <v>0</v>
      </c>
      <c r="R28" s="31">
        <f t="shared" si="4"/>
        <v>0</v>
      </c>
      <c r="S28" s="43">
        <f t="shared" si="5"/>
        <v>0</v>
      </c>
      <c r="T28" s="30">
        <v>0</v>
      </c>
      <c r="U28" s="30">
        <v>0</v>
      </c>
      <c r="V28" s="37">
        <f t="shared" si="6"/>
        <v>0</v>
      </c>
      <c r="W28" s="43">
        <f t="shared" si="1"/>
        <v>0</v>
      </c>
      <c r="X28" s="32">
        <v>0</v>
      </c>
      <c r="Y28" s="31">
        <f t="shared" si="7"/>
        <v>0</v>
      </c>
      <c r="Z28" s="41">
        <v>0</v>
      </c>
      <c r="AA28" s="33"/>
      <c r="AB28" s="34"/>
      <c r="AC28" s="35"/>
      <c r="AD28" s="43">
        <f t="shared" si="8"/>
        <v>0</v>
      </c>
    </row>
    <row r="29" spans="1:30" ht="18" customHeight="1" x14ac:dyDescent="0.2">
      <c r="A29" s="27">
        <f t="shared" si="9"/>
        <v>19</v>
      </c>
      <c r="B29" s="28" t="str">
        <f>IF('Personal Contratado'!C25="","",'Personal Contratado'!C25)</f>
        <v/>
      </c>
      <c r="C29" s="28" t="str">
        <f>IF('Personal Contratado'!D25="","",'Personal Contratado'!D25)</f>
        <v/>
      </c>
      <c r="D29" s="40">
        <v>30</v>
      </c>
      <c r="E29" s="29"/>
      <c r="F29" s="40">
        <f t="shared" si="10"/>
        <v>30</v>
      </c>
      <c r="G29" s="41">
        <v>0</v>
      </c>
      <c r="H29" s="30">
        <v>0</v>
      </c>
      <c r="I29" s="30">
        <v>0</v>
      </c>
      <c r="J29" s="41">
        <v>0</v>
      </c>
      <c r="K29" s="42">
        <v>0</v>
      </c>
      <c r="L29" s="31">
        <f t="shared" si="2"/>
        <v>0</v>
      </c>
      <c r="M29" s="56">
        <v>0</v>
      </c>
      <c r="N29" s="42">
        <v>0</v>
      </c>
      <c r="O29" s="31">
        <f t="shared" si="3"/>
        <v>0</v>
      </c>
      <c r="P29" s="30">
        <v>0</v>
      </c>
      <c r="Q29" s="42">
        <v>0</v>
      </c>
      <c r="R29" s="31">
        <f t="shared" si="4"/>
        <v>0</v>
      </c>
      <c r="S29" s="43">
        <f t="shared" si="5"/>
        <v>0</v>
      </c>
      <c r="T29" s="30">
        <v>0</v>
      </c>
      <c r="U29" s="30">
        <v>0</v>
      </c>
      <c r="V29" s="37">
        <f t="shared" si="6"/>
        <v>0</v>
      </c>
      <c r="W29" s="43">
        <f t="shared" si="1"/>
        <v>0</v>
      </c>
      <c r="X29" s="32">
        <v>0</v>
      </c>
      <c r="Y29" s="31">
        <f t="shared" si="7"/>
        <v>0</v>
      </c>
      <c r="Z29" s="41">
        <v>0</v>
      </c>
      <c r="AA29" s="33"/>
      <c r="AB29" s="34"/>
      <c r="AC29" s="35"/>
      <c r="AD29" s="43">
        <f t="shared" si="8"/>
        <v>0</v>
      </c>
    </row>
    <row r="30" spans="1:30" ht="18" customHeight="1" x14ac:dyDescent="0.2">
      <c r="A30" s="27">
        <f t="shared" si="9"/>
        <v>20</v>
      </c>
      <c r="B30" s="28" t="str">
        <f>IF('Personal Contratado'!C26="","",'Personal Contratado'!C26)</f>
        <v/>
      </c>
      <c r="C30" s="28" t="str">
        <f>IF('Personal Contratado'!D26="","",'Personal Contratado'!D26)</f>
        <v/>
      </c>
      <c r="D30" s="40">
        <v>30</v>
      </c>
      <c r="E30" s="29"/>
      <c r="F30" s="40">
        <f t="shared" si="10"/>
        <v>30</v>
      </c>
      <c r="G30" s="41">
        <v>0</v>
      </c>
      <c r="H30" s="30">
        <v>0</v>
      </c>
      <c r="I30" s="30">
        <v>0</v>
      </c>
      <c r="J30" s="41">
        <v>0</v>
      </c>
      <c r="K30" s="42">
        <v>0</v>
      </c>
      <c r="L30" s="31">
        <f t="shared" si="2"/>
        <v>0</v>
      </c>
      <c r="M30" s="56">
        <v>0</v>
      </c>
      <c r="N30" s="42">
        <v>0</v>
      </c>
      <c r="O30" s="31">
        <f t="shared" si="3"/>
        <v>0</v>
      </c>
      <c r="P30" s="30">
        <v>0</v>
      </c>
      <c r="Q30" s="42">
        <v>0</v>
      </c>
      <c r="R30" s="31">
        <f t="shared" si="4"/>
        <v>0</v>
      </c>
      <c r="S30" s="43">
        <f t="shared" si="5"/>
        <v>0</v>
      </c>
      <c r="T30" s="30">
        <v>0</v>
      </c>
      <c r="U30" s="30">
        <v>0</v>
      </c>
      <c r="V30" s="37">
        <f t="shared" si="6"/>
        <v>0</v>
      </c>
      <c r="W30" s="43">
        <f t="shared" si="1"/>
        <v>0</v>
      </c>
      <c r="X30" s="32">
        <v>0</v>
      </c>
      <c r="Y30" s="31">
        <f t="shared" si="7"/>
        <v>0</v>
      </c>
      <c r="Z30" s="41">
        <v>0</v>
      </c>
      <c r="AA30" s="33"/>
      <c r="AB30" s="34"/>
      <c r="AC30" s="35"/>
      <c r="AD30" s="43">
        <f t="shared" si="8"/>
        <v>0</v>
      </c>
    </row>
    <row r="31" spans="1:30" ht="18" customHeight="1" x14ac:dyDescent="0.2">
      <c r="G31" s="26">
        <f>SUM(G11:G30)</f>
        <v>0</v>
      </c>
      <c r="H31" s="26">
        <f>SUM(H11:H30)</f>
        <v>0</v>
      </c>
      <c r="I31" s="26">
        <f>SUM(I11:I30)</f>
        <v>0</v>
      </c>
      <c r="J31" s="26">
        <f>SUM(J11:J30)</f>
        <v>0</v>
      </c>
      <c r="L31" s="51">
        <f>SUM(L11:L30)</f>
        <v>0</v>
      </c>
      <c r="M31" s="26">
        <f>SUM(M11:M30)</f>
        <v>0</v>
      </c>
      <c r="N31" s="54"/>
      <c r="O31" s="51">
        <f>SUM(O11:O30)</f>
        <v>0</v>
      </c>
      <c r="R31" s="51">
        <f>SUM(R11:R30)</f>
        <v>0</v>
      </c>
      <c r="S31" s="51">
        <f>SUM(S11:S30)</f>
        <v>0</v>
      </c>
      <c r="V31" s="50">
        <f>SUM(V11:V30)</f>
        <v>0</v>
      </c>
      <c r="W31" s="50">
        <f>SUM(W11:W30)</f>
        <v>0</v>
      </c>
      <c r="Y31" s="50">
        <f>SUM(Y11:Y30)</f>
        <v>0</v>
      </c>
      <c r="AD31" s="49">
        <f>SUM(V31-Y31)</f>
        <v>0</v>
      </c>
    </row>
  </sheetData>
  <sheetProtection password="CDCA" sheet="1" objects="1" scenarios="1"/>
  <mergeCells count="25">
    <mergeCell ref="AD9:AD10"/>
    <mergeCell ref="X9:X10"/>
    <mergeCell ref="Y9:Y10"/>
    <mergeCell ref="Z9:Z10"/>
    <mergeCell ref="AA9:AA10"/>
    <mergeCell ref="AB9:AB10"/>
    <mergeCell ref="AC9:AC10"/>
    <mergeCell ref="A9:B10"/>
    <mergeCell ref="C9:C10"/>
    <mergeCell ref="D9:I9"/>
    <mergeCell ref="J9:O9"/>
    <mergeCell ref="C7:D7"/>
    <mergeCell ref="E7:G7"/>
    <mergeCell ref="V9:V10"/>
    <mergeCell ref="W9:W10"/>
    <mergeCell ref="C5:D5"/>
    <mergeCell ref="C6:L6"/>
    <mergeCell ref="G1:L1"/>
    <mergeCell ref="P1:T1"/>
    <mergeCell ref="H3:L3"/>
    <mergeCell ref="C4:L4"/>
    <mergeCell ref="U9:U10"/>
    <mergeCell ref="P9:R9"/>
    <mergeCell ref="S9:S10"/>
    <mergeCell ref="T9:T10"/>
  </mergeCells>
  <phoneticPr fontId="24"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
  <sheetViews>
    <sheetView topLeftCell="A8" zoomScale="70" zoomScaleNormal="70" workbookViewId="0">
      <selection activeCell="X11" sqref="X11:X30"/>
    </sheetView>
  </sheetViews>
  <sheetFormatPr baseColWidth="10" defaultRowHeight="12.75" x14ac:dyDescent="0.2"/>
  <cols>
    <col min="1" max="1" width="3.85546875" style="14"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24.5703125" customWidth="1"/>
    <col min="29" max="29" width="35" customWidth="1"/>
  </cols>
  <sheetData>
    <row r="1" spans="1:32" ht="18" x14ac:dyDescent="0.2">
      <c r="A1" s="15"/>
      <c r="B1" s="16"/>
      <c r="C1" s="16"/>
      <c r="D1" s="16"/>
      <c r="E1" s="16"/>
      <c r="F1" s="16"/>
      <c r="G1" s="166" t="s">
        <v>42</v>
      </c>
      <c r="H1" s="166"/>
      <c r="I1" s="166"/>
      <c r="J1" s="166"/>
      <c r="K1" s="166"/>
      <c r="L1" s="166"/>
      <c r="M1" s="53"/>
      <c r="N1" s="53"/>
      <c r="O1" s="53"/>
      <c r="P1" s="164">
        <f>EXPEDIENTE!D3</f>
        <v>0</v>
      </c>
      <c r="Q1" s="165"/>
      <c r="R1" s="165"/>
      <c r="S1" s="165"/>
      <c r="T1" s="165"/>
      <c r="U1" s="16"/>
      <c r="V1" s="16"/>
      <c r="W1" s="16"/>
      <c r="X1" s="16"/>
      <c r="Y1" s="16"/>
      <c r="Z1" s="16"/>
      <c r="AA1" s="16"/>
      <c r="AB1" s="16"/>
      <c r="AC1" s="16"/>
      <c r="AD1" s="16"/>
    </row>
    <row r="2" spans="1:32" x14ac:dyDescent="0.2">
      <c r="A2" s="15"/>
      <c r="B2" s="16"/>
      <c r="C2" s="16"/>
      <c r="D2" s="16"/>
      <c r="E2" s="16"/>
      <c r="F2" s="16"/>
      <c r="G2" s="16"/>
      <c r="H2" s="19"/>
      <c r="I2" s="19"/>
      <c r="J2" s="19"/>
      <c r="K2" s="19"/>
      <c r="L2" s="19"/>
      <c r="M2" s="19"/>
      <c r="N2" s="19"/>
      <c r="O2" s="19"/>
      <c r="P2" s="16"/>
      <c r="Q2" s="16"/>
      <c r="R2" s="16"/>
      <c r="S2" s="16"/>
      <c r="T2" s="16"/>
      <c r="U2" s="16"/>
      <c r="V2" s="16"/>
      <c r="W2" s="16"/>
      <c r="X2" s="16"/>
      <c r="Y2" s="16"/>
      <c r="Z2" s="16"/>
      <c r="AA2" s="16"/>
      <c r="AB2" s="16"/>
      <c r="AC2" s="16"/>
      <c r="AD2" s="16"/>
    </row>
    <row r="3" spans="1:32" ht="15" x14ac:dyDescent="0.25">
      <c r="A3" s="15"/>
      <c r="B3" s="16"/>
      <c r="C3" s="19"/>
      <c r="D3" s="19"/>
      <c r="E3" s="19"/>
      <c r="F3" s="19"/>
      <c r="G3" s="24" t="s">
        <v>41</v>
      </c>
      <c r="H3" s="169"/>
      <c r="I3" s="170"/>
      <c r="J3" s="170"/>
      <c r="K3" s="170"/>
      <c r="L3" s="170"/>
      <c r="M3" s="16"/>
      <c r="N3" s="16"/>
      <c r="O3" s="16"/>
      <c r="P3" s="16"/>
      <c r="Q3" s="16"/>
      <c r="R3" s="16"/>
      <c r="S3" s="16"/>
      <c r="T3" s="16"/>
      <c r="U3" s="16"/>
      <c r="V3" s="16"/>
      <c r="W3" s="16"/>
      <c r="Y3" s="16"/>
      <c r="Z3" s="16"/>
      <c r="AA3" s="16"/>
      <c r="AB3" s="16"/>
      <c r="AC3" s="16"/>
      <c r="AD3" s="16"/>
    </row>
    <row r="4" spans="1:32" ht="15" x14ac:dyDescent="0.25">
      <c r="A4" s="15"/>
      <c r="B4" s="18" t="s">
        <v>43</v>
      </c>
      <c r="C4" s="168" t="str">
        <f>IF(EXPEDIENTE!D5="","",EXPEDIENTE!D5)</f>
        <v/>
      </c>
      <c r="D4" s="168"/>
      <c r="E4" s="168"/>
      <c r="F4" s="168"/>
      <c r="G4" s="168"/>
      <c r="H4" s="168"/>
      <c r="I4" s="168"/>
      <c r="J4" s="168"/>
      <c r="K4" s="168"/>
      <c r="L4" s="168"/>
      <c r="M4" s="16"/>
      <c r="N4" s="16"/>
      <c r="O4" s="16"/>
      <c r="P4" s="16"/>
      <c r="Q4" s="16"/>
      <c r="R4" s="16"/>
      <c r="S4" s="16"/>
      <c r="T4" s="16"/>
      <c r="U4" s="16"/>
      <c r="V4" s="16"/>
      <c r="W4" s="16"/>
      <c r="X4" s="16"/>
      <c r="Y4" s="16"/>
      <c r="Z4" s="16"/>
      <c r="AA4" s="16"/>
      <c r="AB4" s="16"/>
      <c r="AC4" s="16"/>
      <c r="AD4" s="16"/>
    </row>
    <row r="5" spans="1:32" ht="15" x14ac:dyDescent="0.25">
      <c r="A5" s="15"/>
      <c r="B5" s="18" t="s">
        <v>12</v>
      </c>
      <c r="C5" s="167" t="str">
        <f>IF(EXPEDIENTE!D6="","",EXPEDIENTE!D6)</f>
        <v/>
      </c>
      <c r="D5" s="167"/>
      <c r="E5" s="21"/>
      <c r="F5" s="22"/>
      <c r="G5" s="22"/>
      <c r="H5" s="22"/>
      <c r="I5" s="22"/>
      <c r="J5" s="22"/>
      <c r="K5" s="22"/>
      <c r="L5" s="22"/>
      <c r="M5" s="22"/>
      <c r="N5" s="22"/>
      <c r="O5" s="22"/>
      <c r="P5" s="15"/>
      <c r="Q5" s="15"/>
      <c r="R5" s="15"/>
      <c r="S5" s="15"/>
      <c r="T5" s="15"/>
      <c r="U5" s="16"/>
      <c r="V5" s="16"/>
      <c r="W5" s="16"/>
      <c r="X5" s="16"/>
      <c r="Y5" s="16"/>
      <c r="Z5" s="16"/>
      <c r="AA5" s="16"/>
      <c r="AB5" s="16"/>
      <c r="AC5" s="16"/>
      <c r="AD5" s="16"/>
    </row>
    <row r="6" spans="1:32" ht="15" x14ac:dyDescent="0.25">
      <c r="A6" s="15"/>
      <c r="B6" s="18" t="s">
        <v>53</v>
      </c>
      <c r="C6" s="168" t="str">
        <f>IF(EXPEDIENTE!D7="","",EXPEDIENTE!D7)</f>
        <v xml:space="preserve"> EMPLEO CON APOYO   /   GABINETES DE ORIENTACIÓN E INSERCIÓN LABORAL</v>
      </c>
      <c r="D6" s="168"/>
      <c r="E6" s="168"/>
      <c r="F6" s="168"/>
      <c r="G6" s="168"/>
      <c r="H6" s="168"/>
      <c r="I6" s="168"/>
      <c r="J6" s="168"/>
      <c r="K6" s="168"/>
      <c r="L6" s="168"/>
      <c r="M6" s="16"/>
      <c r="N6" s="16"/>
      <c r="O6" s="16"/>
      <c r="P6" s="16"/>
      <c r="Q6" s="16"/>
      <c r="R6" s="16"/>
      <c r="S6" s="16"/>
      <c r="T6" s="16"/>
      <c r="U6" s="16"/>
      <c r="V6" s="16"/>
      <c r="W6" s="16"/>
      <c r="X6" s="16"/>
      <c r="Y6" s="16"/>
      <c r="Z6" s="16"/>
      <c r="AA6" s="16"/>
      <c r="AB6" s="16"/>
      <c r="AC6" s="16"/>
      <c r="AD6" s="16"/>
    </row>
    <row r="7" spans="1:32" ht="15" x14ac:dyDescent="0.25">
      <c r="A7" s="15"/>
      <c r="B7" s="17" t="s">
        <v>54</v>
      </c>
      <c r="C7" s="171" t="str">
        <f>IF(H3="","",H3)</f>
        <v/>
      </c>
      <c r="D7" s="172"/>
      <c r="E7" s="173">
        <f>SUM(Y31)</f>
        <v>0</v>
      </c>
      <c r="F7" s="174"/>
      <c r="G7" s="175"/>
      <c r="H7" s="20"/>
      <c r="I7" s="20"/>
      <c r="J7" s="20"/>
      <c r="K7" s="20"/>
      <c r="L7" s="20"/>
      <c r="M7" s="20"/>
      <c r="N7" s="20"/>
      <c r="O7" s="20"/>
      <c r="P7" s="16"/>
      <c r="Q7" s="16"/>
      <c r="R7" s="16"/>
      <c r="S7" s="16"/>
      <c r="T7" s="16"/>
      <c r="U7" s="16"/>
      <c r="V7" s="16"/>
      <c r="W7" s="16"/>
      <c r="X7" s="16"/>
      <c r="Y7" s="16"/>
      <c r="Z7" s="16"/>
      <c r="AA7" s="16"/>
      <c r="AB7" s="16"/>
      <c r="AC7" s="16"/>
      <c r="AD7" s="16"/>
    </row>
    <row r="8" spans="1:32" x14ac:dyDescent="0.2">
      <c r="A8" s="23"/>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32" s="25" customFormat="1" ht="29.25" customHeight="1" x14ac:dyDescent="0.2">
      <c r="A9" s="163" t="s">
        <v>33</v>
      </c>
      <c r="B9" s="163"/>
      <c r="C9" s="163" t="s">
        <v>37</v>
      </c>
      <c r="D9" s="163" t="s">
        <v>38</v>
      </c>
      <c r="E9" s="163"/>
      <c r="F9" s="163"/>
      <c r="G9" s="163"/>
      <c r="H9" s="163"/>
      <c r="I9" s="163"/>
      <c r="J9" s="176" t="s">
        <v>59</v>
      </c>
      <c r="K9" s="177"/>
      <c r="L9" s="177"/>
      <c r="M9" s="177"/>
      <c r="N9" s="177"/>
      <c r="O9" s="178"/>
      <c r="P9" s="163" t="s">
        <v>47</v>
      </c>
      <c r="Q9" s="163"/>
      <c r="R9" s="163"/>
      <c r="S9" s="163" t="s">
        <v>3</v>
      </c>
      <c r="T9" s="163" t="s">
        <v>9</v>
      </c>
      <c r="U9" s="163" t="s">
        <v>7</v>
      </c>
      <c r="V9" s="163" t="s">
        <v>17</v>
      </c>
      <c r="W9" s="163" t="s">
        <v>31</v>
      </c>
      <c r="X9" s="163" t="s">
        <v>5</v>
      </c>
      <c r="Y9" s="163" t="s">
        <v>32</v>
      </c>
      <c r="Z9" s="163" t="s">
        <v>8</v>
      </c>
      <c r="AA9" s="163" t="s">
        <v>18</v>
      </c>
      <c r="AB9" s="163" t="s">
        <v>4</v>
      </c>
      <c r="AC9" s="163" t="s">
        <v>0</v>
      </c>
      <c r="AD9" s="163" t="s">
        <v>44</v>
      </c>
    </row>
    <row r="10" spans="1:32" s="25" customFormat="1" ht="36" x14ac:dyDescent="0.2">
      <c r="A10" s="163"/>
      <c r="B10" s="163"/>
      <c r="C10" s="163"/>
      <c r="D10" s="47" t="s">
        <v>6</v>
      </c>
      <c r="E10" s="48" t="s">
        <v>36</v>
      </c>
      <c r="F10" s="48" t="s">
        <v>35</v>
      </c>
      <c r="G10" s="47" t="s">
        <v>39</v>
      </c>
      <c r="H10" s="71" t="s">
        <v>82</v>
      </c>
      <c r="I10" s="47" t="s">
        <v>40</v>
      </c>
      <c r="J10" s="47" t="s">
        <v>66</v>
      </c>
      <c r="K10" s="47" t="s">
        <v>34</v>
      </c>
      <c r="L10" s="47" t="s">
        <v>30</v>
      </c>
      <c r="M10" s="47" t="s">
        <v>67</v>
      </c>
      <c r="N10" s="47" t="s">
        <v>34</v>
      </c>
      <c r="O10" s="47" t="s">
        <v>30</v>
      </c>
      <c r="P10" s="47" t="s">
        <v>46</v>
      </c>
      <c r="Q10" s="47" t="s">
        <v>34</v>
      </c>
      <c r="R10" s="47" t="s">
        <v>30</v>
      </c>
      <c r="S10" s="163"/>
      <c r="T10" s="163"/>
      <c r="U10" s="163"/>
      <c r="V10" s="163"/>
      <c r="W10" s="163"/>
      <c r="X10" s="163"/>
      <c r="Y10" s="163"/>
      <c r="Z10" s="163"/>
      <c r="AA10" s="163"/>
      <c r="AB10" s="163"/>
      <c r="AC10" s="163"/>
      <c r="AD10" s="163"/>
    </row>
    <row r="11" spans="1:32" ht="18" customHeight="1" x14ac:dyDescent="0.2">
      <c r="A11" s="38">
        <v>1</v>
      </c>
      <c r="B11" s="39" t="str">
        <f>IF('Personal Contratado'!C7="","",'Personal Contratado'!C7)</f>
        <v/>
      </c>
      <c r="C11" s="39" t="str">
        <f>IF('Personal Contratado'!D7="","",'Personal Contratado'!D7)</f>
        <v/>
      </c>
      <c r="D11" s="40"/>
      <c r="E11" s="40"/>
      <c r="F11" s="40" t="str">
        <f t="shared" ref="F11:F18" si="0">IF(D11="","",SUM(D11-E11))</f>
        <v/>
      </c>
      <c r="G11" s="41">
        <v>0</v>
      </c>
      <c r="H11" s="41">
        <v>0</v>
      </c>
      <c r="I11" s="41">
        <v>0</v>
      </c>
      <c r="J11" s="41">
        <v>0</v>
      </c>
      <c r="K11" s="42">
        <v>0</v>
      </c>
      <c r="L11" s="43">
        <f>SUM(J11*K11)</f>
        <v>0</v>
      </c>
      <c r="M11" s="55">
        <v>0</v>
      </c>
      <c r="N11" s="42">
        <v>0</v>
      </c>
      <c r="O11" s="43">
        <f>SUM(M11*N11)</f>
        <v>0</v>
      </c>
      <c r="P11" s="41">
        <v>0</v>
      </c>
      <c r="Q11" s="42">
        <v>0</v>
      </c>
      <c r="R11" s="43">
        <f>SUM(P11*Q11)</f>
        <v>0</v>
      </c>
      <c r="S11" s="43">
        <f>SUM(L11++O11+R11)</f>
        <v>0</v>
      </c>
      <c r="T11" s="41">
        <v>0</v>
      </c>
      <c r="U11" s="41">
        <v>0</v>
      </c>
      <c r="V11" s="43">
        <f>G11+S11-T11-U11</f>
        <v>0</v>
      </c>
      <c r="W11" s="43">
        <f t="shared" ref="W11:W30" si="1">SUM(G11-H11-I11+L11-T11-U11)</f>
        <v>0</v>
      </c>
      <c r="X11" s="32">
        <v>0</v>
      </c>
      <c r="Y11" s="43">
        <f>+W11*X11</f>
        <v>0</v>
      </c>
      <c r="Z11" s="30">
        <v>0</v>
      </c>
      <c r="AA11" s="44"/>
      <c r="AB11" s="45"/>
      <c r="AC11" s="46"/>
      <c r="AD11" s="43">
        <f>SUM(V11-Y11)</f>
        <v>0</v>
      </c>
      <c r="AF11" s="52"/>
    </row>
    <row r="12" spans="1:32" ht="18" customHeight="1" x14ac:dyDescent="0.2">
      <c r="A12" s="27">
        <f>SUM(A11+1)</f>
        <v>2</v>
      </c>
      <c r="B12" s="28" t="str">
        <f>IF('Personal Contratado'!C8="","",'Personal Contratado'!C8)</f>
        <v/>
      </c>
      <c r="C12" s="28" t="str">
        <f>IF('Personal Contratado'!D8="","",'Personal Contratado'!D8)</f>
        <v/>
      </c>
      <c r="D12" s="40"/>
      <c r="E12" s="29"/>
      <c r="F12" s="40" t="str">
        <f t="shared" si="0"/>
        <v/>
      </c>
      <c r="G12" s="30">
        <v>0</v>
      </c>
      <c r="H12" s="30">
        <v>0</v>
      </c>
      <c r="I12" s="30">
        <v>0</v>
      </c>
      <c r="J12" s="30">
        <v>0</v>
      </c>
      <c r="K12" s="42">
        <v>0</v>
      </c>
      <c r="L12" s="31">
        <f t="shared" ref="L12:L30" si="2">SUM(J12*K12)</f>
        <v>0</v>
      </c>
      <c r="M12" s="56">
        <v>0</v>
      </c>
      <c r="N12" s="42">
        <v>0</v>
      </c>
      <c r="O12" s="31">
        <f t="shared" ref="O12:O30" si="3">SUM(M12*N12)</f>
        <v>0</v>
      </c>
      <c r="P12" s="30">
        <v>0</v>
      </c>
      <c r="Q12" s="42">
        <v>0</v>
      </c>
      <c r="R12" s="31">
        <f t="shared" ref="R12:R30" si="4">SUM(P12*Q12)</f>
        <v>0</v>
      </c>
      <c r="S12" s="43">
        <f t="shared" ref="S12:S30" si="5">SUM(L12++O12+R12)</f>
        <v>0</v>
      </c>
      <c r="T12" s="30">
        <v>0</v>
      </c>
      <c r="U12" s="30">
        <v>0</v>
      </c>
      <c r="V12" s="31">
        <f t="shared" ref="V12:V30" si="6">G12+S12-T12-U12</f>
        <v>0</v>
      </c>
      <c r="W12" s="43">
        <f t="shared" si="1"/>
        <v>0</v>
      </c>
      <c r="X12" s="32">
        <v>0</v>
      </c>
      <c r="Y12" s="31">
        <f t="shared" ref="Y12:Y30" si="7">+W12*X12</f>
        <v>0</v>
      </c>
      <c r="Z12" s="30">
        <v>0</v>
      </c>
      <c r="AA12" s="33"/>
      <c r="AB12" s="34"/>
      <c r="AC12" s="35"/>
      <c r="AD12" s="43">
        <f t="shared" ref="AD12:AD30" si="8">SUM(V12-Y12)</f>
        <v>0</v>
      </c>
      <c r="AF12" s="52"/>
    </row>
    <row r="13" spans="1:32" ht="18" customHeight="1" x14ac:dyDescent="0.2">
      <c r="A13" s="27">
        <f t="shared" ref="A13:A30" si="9">SUM(A12+1)</f>
        <v>3</v>
      </c>
      <c r="B13" s="28" t="str">
        <f>IF('Personal Contratado'!C9="","",'Personal Contratado'!C9)</f>
        <v/>
      </c>
      <c r="C13" s="28" t="str">
        <f>IF('Personal Contratado'!D9="","",'Personal Contratado'!D9)</f>
        <v/>
      </c>
      <c r="D13" s="40"/>
      <c r="E13" s="29"/>
      <c r="F13" s="40" t="str">
        <f t="shared" si="0"/>
        <v/>
      </c>
      <c r="G13" s="30">
        <v>0</v>
      </c>
      <c r="H13" s="30">
        <v>0</v>
      </c>
      <c r="I13" s="30">
        <v>0</v>
      </c>
      <c r="J13" s="30">
        <v>0</v>
      </c>
      <c r="K13" s="42">
        <v>0</v>
      </c>
      <c r="L13" s="31">
        <f t="shared" si="2"/>
        <v>0</v>
      </c>
      <c r="M13" s="56">
        <v>0</v>
      </c>
      <c r="N13" s="42">
        <v>0</v>
      </c>
      <c r="O13" s="31">
        <f t="shared" si="3"/>
        <v>0</v>
      </c>
      <c r="P13" s="30">
        <v>0</v>
      </c>
      <c r="Q13" s="42">
        <v>0</v>
      </c>
      <c r="R13" s="31">
        <f t="shared" si="4"/>
        <v>0</v>
      </c>
      <c r="S13" s="43">
        <f t="shared" si="5"/>
        <v>0</v>
      </c>
      <c r="T13" s="30">
        <v>0</v>
      </c>
      <c r="U13" s="30">
        <v>0</v>
      </c>
      <c r="V13" s="31">
        <f t="shared" si="6"/>
        <v>0</v>
      </c>
      <c r="W13" s="43">
        <f t="shared" si="1"/>
        <v>0</v>
      </c>
      <c r="X13" s="32">
        <v>0</v>
      </c>
      <c r="Y13" s="31">
        <f t="shared" si="7"/>
        <v>0</v>
      </c>
      <c r="Z13" s="30">
        <v>0</v>
      </c>
      <c r="AA13" s="33"/>
      <c r="AB13" s="34"/>
      <c r="AC13" s="35"/>
      <c r="AD13" s="43">
        <f t="shared" si="8"/>
        <v>0</v>
      </c>
      <c r="AF13" s="52"/>
    </row>
    <row r="14" spans="1:32" ht="18" customHeight="1" x14ac:dyDescent="0.2">
      <c r="A14" s="27">
        <f t="shared" si="9"/>
        <v>4</v>
      </c>
      <c r="B14" s="28" t="str">
        <f>IF('Personal Contratado'!C10="","",'Personal Contratado'!C10)</f>
        <v/>
      </c>
      <c r="C14" s="28" t="str">
        <f>IF('Personal Contratado'!D10="","",'Personal Contratado'!D10)</f>
        <v/>
      </c>
      <c r="D14" s="40"/>
      <c r="E14" s="29"/>
      <c r="F14" s="40" t="str">
        <f t="shared" ref="F14" si="10">IF(D14="","",SUM(D14-E14))</f>
        <v/>
      </c>
      <c r="G14" s="30">
        <v>0</v>
      </c>
      <c r="H14" s="30">
        <v>0</v>
      </c>
      <c r="I14" s="30">
        <v>0</v>
      </c>
      <c r="J14" s="30">
        <v>0</v>
      </c>
      <c r="K14" s="42">
        <v>0</v>
      </c>
      <c r="L14" s="31">
        <f>SUM(J14*K14)</f>
        <v>0</v>
      </c>
      <c r="M14" s="56">
        <v>0</v>
      </c>
      <c r="N14" s="42">
        <v>0</v>
      </c>
      <c r="O14" s="31">
        <f t="shared" si="3"/>
        <v>0</v>
      </c>
      <c r="P14" s="30">
        <v>0</v>
      </c>
      <c r="Q14" s="42">
        <v>0</v>
      </c>
      <c r="R14" s="31">
        <f t="shared" si="4"/>
        <v>0</v>
      </c>
      <c r="S14" s="43">
        <f t="shared" si="5"/>
        <v>0</v>
      </c>
      <c r="T14" s="30">
        <v>0</v>
      </c>
      <c r="U14" s="30">
        <v>0</v>
      </c>
      <c r="V14" s="31">
        <f>G14+S14-T14-U14</f>
        <v>0</v>
      </c>
      <c r="W14" s="43">
        <f t="shared" si="1"/>
        <v>0</v>
      </c>
      <c r="X14" s="32">
        <v>0</v>
      </c>
      <c r="Y14" s="31">
        <f t="shared" si="7"/>
        <v>0</v>
      </c>
      <c r="Z14" s="30">
        <v>0</v>
      </c>
      <c r="AA14" s="33"/>
      <c r="AB14" s="34"/>
      <c r="AC14" s="35"/>
      <c r="AD14" s="43">
        <f t="shared" si="8"/>
        <v>0</v>
      </c>
    </row>
    <row r="15" spans="1:32" ht="18" customHeight="1" x14ac:dyDescent="0.2">
      <c r="A15" s="27">
        <f t="shared" si="9"/>
        <v>5</v>
      </c>
      <c r="B15" s="28" t="str">
        <f>IF('Personal Contratado'!C11="","",'Personal Contratado'!C11)</f>
        <v/>
      </c>
      <c r="C15" s="28" t="str">
        <f>IF('Personal Contratado'!D11="","",'Personal Contratado'!D11)</f>
        <v/>
      </c>
      <c r="D15" s="40"/>
      <c r="E15" s="29"/>
      <c r="F15" s="40" t="str">
        <f>IF(D15="","",SUM(D15-E15))</f>
        <v/>
      </c>
      <c r="G15" s="30">
        <v>0</v>
      </c>
      <c r="H15" s="30">
        <v>0</v>
      </c>
      <c r="I15" s="30">
        <v>0</v>
      </c>
      <c r="J15" s="30">
        <v>0</v>
      </c>
      <c r="K15" s="42">
        <v>0</v>
      </c>
      <c r="L15" s="31">
        <f>SUM(J15*K15)</f>
        <v>0</v>
      </c>
      <c r="M15" s="56">
        <v>0</v>
      </c>
      <c r="N15" s="42">
        <v>0</v>
      </c>
      <c r="O15" s="31">
        <f t="shared" si="3"/>
        <v>0</v>
      </c>
      <c r="P15" s="30">
        <v>0</v>
      </c>
      <c r="Q15" s="42">
        <v>0</v>
      </c>
      <c r="R15" s="31">
        <f t="shared" si="4"/>
        <v>0</v>
      </c>
      <c r="S15" s="43">
        <f t="shared" si="5"/>
        <v>0</v>
      </c>
      <c r="T15" s="30">
        <v>0</v>
      </c>
      <c r="U15" s="30">
        <v>0</v>
      </c>
      <c r="V15" s="31">
        <f>G15+S15-T15-U15</f>
        <v>0</v>
      </c>
      <c r="W15" s="43">
        <f t="shared" si="1"/>
        <v>0</v>
      </c>
      <c r="X15" s="32">
        <v>0</v>
      </c>
      <c r="Y15" s="31">
        <f t="shared" si="7"/>
        <v>0</v>
      </c>
      <c r="Z15" s="30">
        <v>0</v>
      </c>
      <c r="AA15" s="33"/>
      <c r="AB15" s="34"/>
      <c r="AC15" s="35"/>
      <c r="AD15" s="43">
        <f t="shared" si="8"/>
        <v>0</v>
      </c>
    </row>
    <row r="16" spans="1:32" ht="18" customHeight="1" x14ac:dyDescent="0.2">
      <c r="A16" s="27">
        <f t="shared" si="9"/>
        <v>6</v>
      </c>
      <c r="B16" s="28" t="str">
        <f>IF('Personal Contratado'!C12="","",'Personal Contratado'!C12)</f>
        <v/>
      </c>
      <c r="C16" s="28" t="str">
        <f>IF('Personal Contratado'!D12="","",'Personal Contratado'!D12)</f>
        <v/>
      </c>
      <c r="D16" s="40"/>
      <c r="E16" s="29"/>
      <c r="F16" s="40" t="str">
        <f t="shared" si="0"/>
        <v/>
      </c>
      <c r="G16" s="30">
        <v>0</v>
      </c>
      <c r="H16" s="30">
        <v>0</v>
      </c>
      <c r="I16" s="30">
        <v>0</v>
      </c>
      <c r="J16" s="30">
        <v>0</v>
      </c>
      <c r="K16" s="42">
        <v>0</v>
      </c>
      <c r="L16" s="31">
        <f t="shared" si="2"/>
        <v>0</v>
      </c>
      <c r="M16" s="56">
        <v>0</v>
      </c>
      <c r="N16" s="42">
        <v>0</v>
      </c>
      <c r="O16" s="31">
        <f t="shared" si="3"/>
        <v>0</v>
      </c>
      <c r="P16" s="30">
        <v>0</v>
      </c>
      <c r="Q16" s="42">
        <v>0</v>
      </c>
      <c r="R16" s="31">
        <f t="shared" si="4"/>
        <v>0</v>
      </c>
      <c r="S16" s="43">
        <f t="shared" si="5"/>
        <v>0</v>
      </c>
      <c r="T16" s="30">
        <v>0</v>
      </c>
      <c r="U16" s="30">
        <v>0</v>
      </c>
      <c r="V16" s="37">
        <f t="shared" si="6"/>
        <v>0</v>
      </c>
      <c r="W16" s="43">
        <f t="shared" si="1"/>
        <v>0</v>
      </c>
      <c r="X16" s="32">
        <v>0</v>
      </c>
      <c r="Y16" s="31">
        <f t="shared" si="7"/>
        <v>0</v>
      </c>
      <c r="Z16" s="30">
        <v>0</v>
      </c>
      <c r="AA16" s="33"/>
      <c r="AB16" s="34"/>
      <c r="AC16" s="35"/>
      <c r="AD16" s="43">
        <f t="shared" si="8"/>
        <v>0</v>
      </c>
    </row>
    <row r="17" spans="1:30" ht="18" customHeight="1" x14ac:dyDescent="0.2">
      <c r="A17" s="27">
        <f t="shared" si="9"/>
        <v>7</v>
      </c>
      <c r="B17" s="28" t="str">
        <f>IF('Personal Contratado'!C13="","",'Personal Contratado'!C13)</f>
        <v/>
      </c>
      <c r="C17" s="28" t="str">
        <f>IF('Personal Contratado'!D13="","",'Personal Contratado'!D13)</f>
        <v/>
      </c>
      <c r="D17" s="40"/>
      <c r="E17" s="29"/>
      <c r="F17" s="40" t="str">
        <f t="shared" si="0"/>
        <v/>
      </c>
      <c r="G17" s="30">
        <v>0</v>
      </c>
      <c r="H17" s="30">
        <v>0</v>
      </c>
      <c r="I17" s="30">
        <v>0</v>
      </c>
      <c r="J17" s="30">
        <v>0</v>
      </c>
      <c r="K17" s="42">
        <v>0</v>
      </c>
      <c r="L17" s="31">
        <f t="shared" si="2"/>
        <v>0</v>
      </c>
      <c r="M17" s="56">
        <v>0</v>
      </c>
      <c r="N17" s="42">
        <v>0</v>
      </c>
      <c r="O17" s="31">
        <f t="shared" si="3"/>
        <v>0</v>
      </c>
      <c r="P17" s="30">
        <v>0</v>
      </c>
      <c r="Q17" s="42">
        <v>0</v>
      </c>
      <c r="R17" s="31">
        <f t="shared" si="4"/>
        <v>0</v>
      </c>
      <c r="S17" s="43">
        <f t="shared" si="5"/>
        <v>0</v>
      </c>
      <c r="T17" s="30">
        <v>0</v>
      </c>
      <c r="U17" s="30">
        <v>0</v>
      </c>
      <c r="V17" s="37">
        <f t="shared" si="6"/>
        <v>0</v>
      </c>
      <c r="W17" s="43">
        <f t="shared" si="1"/>
        <v>0</v>
      </c>
      <c r="X17" s="32">
        <v>0</v>
      </c>
      <c r="Y17" s="31">
        <f t="shared" si="7"/>
        <v>0</v>
      </c>
      <c r="Z17" s="30">
        <v>0</v>
      </c>
      <c r="AA17" s="33"/>
      <c r="AB17" s="34"/>
      <c r="AC17" s="35"/>
      <c r="AD17" s="43">
        <f t="shared" si="8"/>
        <v>0</v>
      </c>
    </row>
    <row r="18" spans="1:30" ht="18" customHeight="1" x14ac:dyDescent="0.2">
      <c r="A18" s="27">
        <f t="shared" si="9"/>
        <v>8</v>
      </c>
      <c r="B18" s="28" t="str">
        <f>IF('Personal Contratado'!C14="","",'Personal Contratado'!C14)</f>
        <v/>
      </c>
      <c r="C18" s="28" t="str">
        <f>IF('Personal Contratado'!D14="","",'Personal Contratado'!D14)</f>
        <v/>
      </c>
      <c r="D18" s="40"/>
      <c r="E18" s="29"/>
      <c r="F18" s="40" t="str">
        <f t="shared" si="0"/>
        <v/>
      </c>
      <c r="G18" s="30">
        <v>0</v>
      </c>
      <c r="H18" s="30">
        <v>0</v>
      </c>
      <c r="I18" s="30">
        <v>0</v>
      </c>
      <c r="J18" s="30">
        <v>0</v>
      </c>
      <c r="K18" s="42">
        <v>0</v>
      </c>
      <c r="L18" s="31">
        <f t="shared" si="2"/>
        <v>0</v>
      </c>
      <c r="M18" s="56">
        <v>0</v>
      </c>
      <c r="N18" s="42">
        <v>0</v>
      </c>
      <c r="O18" s="31">
        <f t="shared" si="3"/>
        <v>0</v>
      </c>
      <c r="P18" s="30">
        <v>0</v>
      </c>
      <c r="Q18" s="42">
        <v>0</v>
      </c>
      <c r="R18" s="31">
        <f t="shared" si="4"/>
        <v>0</v>
      </c>
      <c r="S18" s="43">
        <f t="shared" si="5"/>
        <v>0</v>
      </c>
      <c r="T18" s="30">
        <v>0</v>
      </c>
      <c r="U18" s="30">
        <v>0</v>
      </c>
      <c r="V18" s="37">
        <f t="shared" si="6"/>
        <v>0</v>
      </c>
      <c r="W18" s="43">
        <f t="shared" si="1"/>
        <v>0</v>
      </c>
      <c r="X18" s="32">
        <v>0</v>
      </c>
      <c r="Y18" s="31">
        <f t="shared" si="7"/>
        <v>0</v>
      </c>
      <c r="Z18" s="30">
        <v>0</v>
      </c>
      <c r="AA18" s="33"/>
      <c r="AB18" s="34"/>
      <c r="AC18" s="35"/>
      <c r="AD18" s="43">
        <f t="shared" si="8"/>
        <v>0</v>
      </c>
    </row>
    <row r="19" spans="1:30" ht="18" customHeight="1" x14ac:dyDescent="0.2">
      <c r="A19" s="27">
        <f t="shared" si="9"/>
        <v>9</v>
      </c>
      <c r="B19" s="28" t="str">
        <f>IF('Personal Contratado'!C15="","",'Personal Contratado'!C15)</f>
        <v/>
      </c>
      <c r="C19" s="28" t="str">
        <f>IF('Personal Contratado'!D15="","",'Personal Contratado'!D15)</f>
        <v/>
      </c>
      <c r="D19" s="40"/>
      <c r="E19" s="29"/>
      <c r="F19" s="40" t="str">
        <f t="shared" ref="F19:F30" si="11">IF(D19="","",SUM(D19-E19))</f>
        <v/>
      </c>
      <c r="G19" s="30">
        <v>0</v>
      </c>
      <c r="H19" s="30">
        <v>0</v>
      </c>
      <c r="I19" s="30">
        <v>0</v>
      </c>
      <c r="J19" s="30">
        <v>0</v>
      </c>
      <c r="K19" s="42">
        <v>0</v>
      </c>
      <c r="L19" s="31">
        <f t="shared" si="2"/>
        <v>0</v>
      </c>
      <c r="M19" s="56">
        <v>0</v>
      </c>
      <c r="N19" s="42">
        <v>0</v>
      </c>
      <c r="O19" s="31">
        <f t="shared" si="3"/>
        <v>0</v>
      </c>
      <c r="P19" s="30">
        <v>0</v>
      </c>
      <c r="Q19" s="42">
        <v>0</v>
      </c>
      <c r="R19" s="31">
        <f t="shared" si="4"/>
        <v>0</v>
      </c>
      <c r="S19" s="43">
        <f t="shared" si="5"/>
        <v>0</v>
      </c>
      <c r="T19" s="30">
        <v>0</v>
      </c>
      <c r="U19" s="30">
        <v>0</v>
      </c>
      <c r="V19" s="37">
        <f t="shared" si="6"/>
        <v>0</v>
      </c>
      <c r="W19" s="43">
        <f t="shared" si="1"/>
        <v>0</v>
      </c>
      <c r="X19" s="32">
        <v>0</v>
      </c>
      <c r="Y19" s="31">
        <f t="shared" si="7"/>
        <v>0</v>
      </c>
      <c r="Z19" s="30">
        <v>0</v>
      </c>
      <c r="AA19" s="33"/>
      <c r="AB19" s="34"/>
      <c r="AC19" s="35"/>
      <c r="AD19" s="43">
        <f t="shared" si="8"/>
        <v>0</v>
      </c>
    </row>
    <row r="20" spans="1:30" ht="18" customHeight="1" x14ac:dyDescent="0.2">
      <c r="A20" s="27">
        <f t="shared" si="9"/>
        <v>10</v>
      </c>
      <c r="B20" s="28" t="str">
        <f>IF('Personal Contratado'!C16="","",'Personal Contratado'!C16)</f>
        <v/>
      </c>
      <c r="C20" s="28" t="str">
        <f>IF('Personal Contratado'!D16="","",'Personal Contratado'!D16)</f>
        <v/>
      </c>
      <c r="D20" s="40"/>
      <c r="E20" s="29"/>
      <c r="F20" s="40" t="str">
        <f t="shared" si="11"/>
        <v/>
      </c>
      <c r="G20" s="30">
        <v>0</v>
      </c>
      <c r="H20" s="30">
        <v>0</v>
      </c>
      <c r="I20" s="30">
        <v>0</v>
      </c>
      <c r="J20" s="30">
        <v>0</v>
      </c>
      <c r="K20" s="42">
        <v>0</v>
      </c>
      <c r="L20" s="31">
        <f t="shared" si="2"/>
        <v>0</v>
      </c>
      <c r="M20" s="56">
        <v>0</v>
      </c>
      <c r="N20" s="42">
        <v>0</v>
      </c>
      <c r="O20" s="31">
        <f t="shared" si="3"/>
        <v>0</v>
      </c>
      <c r="P20" s="30">
        <v>0</v>
      </c>
      <c r="Q20" s="42">
        <v>0</v>
      </c>
      <c r="R20" s="31">
        <f t="shared" si="4"/>
        <v>0</v>
      </c>
      <c r="S20" s="43">
        <f t="shared" si="5"/>
        <v>0</v>
      </c>
      <c r="T20" s="30">
        <v>0</v>
      </c>
      <c r="U20" s="30">
        <v>0</v>
      </c>
      <c r="V20" s="37">
        <f t="shared" si="6"/>
        <v>0</v>
      </c>
      <c r="W20" s="43">
        <f t="shared" si="1"/>
        <v>0</v>
      </c>
      <c r="X20" s="32">
        <v>0</v>
      </c>
      <c r="Y20" s="31">
        <f t="shared" si="7"/>
        <v>0</v>
      </c>
      <c r="Z20" s="30">
        <v>0</v>
      </c>
      <c r="AA20" s="33"/>
      <c r="AB20" s="34"/>
      <c r="AC20" s="35"/>
      <c r="AD20" s="43">
        <f t="shared" si="8"/>
        <v>0</v>
      </c>
    </row>
    <row r="21" spans="1:30" ht="18" customHeight="1" x14ac:dyDescent="0.2">
      <c r="A21" s="27">
        <f t="shared" si="9"/>
        <v>11</v>
      </c>
      <c r="B21" s="28" t="str">
        <f>IF('Personal Contratado'!C17="","",'Personal Contratado'!C17)</f>
        <v/>
      </c>
      <c r="C21" s="28" t="str">
        <f>IF('Personal Contratado'!D17="","",'Personal Contratado'!D17)</f>
        <v/>
      </c>
      <c r="D21" s="40"/>
      <c r="E21" s="29"/>
      <c r="F21" s="40" t="str">
        <f t="shared" si="11"/>
        <v/>
      </c>
      <c r="G21" s="30">
        <v>0</v>
      </c>
      <c r="H21" s="30">
        <v>0</v>
      </c>
      <c r="I21" s="30">
        <v>0</v>
      </c>
      <c r="J21" s="30">
        <v>0</v>
      </c>
      <c r="K21" s="42">
        <v>0</v>
      </c>
      <c r="L21" s="31">
        <f t="shared" si="2"/>
        <v>0</v>
      </c>
      <c r="M21" s="56">
        <v>0</v>
      </c>
      <c r="N21" s="42">
        <v>0</v>
      </c>
      <c r="O21" s="31">
        <f t="shared" si="3"/>
        <v>0</v>
      </c>
      <c r="P21" s="30">
        <v>0</v>
      </c>
      <c r="Q21" s="42">
        <v>0</v>
      </c>
      <c r="R21" s="31">
        <f t="shared" si="4"/>
        <v>0</v>
      </c>
      <c r="S21" s="43">
        <f t="shared" si="5"/>
        <v>0</v>
      </c>
      <c r="T21" s="30">
        <v>0</v>
      </c>
      <c r="U21" s="30">
        <v>0</v>
      </c>
      <c r="V21" s="37">
        <f t="shared" si="6"/>
        <v>0</v>
      </c>
      <c r="W21" s="43">
        <f t="shared" si="1"/>
        <v>0</v>
      </c>
      <c r="X21" s="32">
        <v>0</v>
      </c>
      <c r="Y21" s="31">
        <f t="shared" si="7"/>
        <v>0</v>
      </c>
      <c r="Z21" s="30">
        <v>0</v>
      </c>
      <c r="AA21" s="33"/>
      <c r="AB21" s="34"/>
      <c r="AC21" s="35"/>
      <c r="AD21" s="43">
        <f t="shared" si="8"/>
        <v>0</v>
      </c>
    </row>
    <row r="22" spans="1:30" ht="18" customHeight="1" x14ac:dyDescent="0.2">
      <c r="A22" s="27">
        <f t="shared" si="9"/>
        <v>12</v>
      </c>
      <c r="B22" s="28" t="str">
        <f>IF('Personal Contratado'!C18="","",'Personal Contratado'!C18)</f>
        <v/>
      </c>
      <c r="C22" s="28" t="str">
        <f>IF('Personal Contratado'!D18="","",'Personal Contratado'!D18)</f>
        <v/>
      </c>
      <c r="D22" s="40"/>
      <c r="E22" s="29"/>
      <c r="F22" s="40" t="str">
        <f t="shared" si="11"/>
        <v/>
      </c>
      <c r="G22" s="30">
        <v>0</v>
      </c>
      <c r="H22" s="30">
        <v>0</v>
      </c>
      <c r="I22" s="30">
        <v>0</v>
      </c>
      <c r="J22" s="30">
        <v>0</v>
      </c>
      <c r="K22" s="42">
        <v>0</v>
      </c>
      <c r="L22" s="31">
        <f t="shared" si="2"/>
        <v>0</v>
      </c>
      <c r="M22" s="56">
        <v>0</v>
      </c>
      <c r="N22" s="42">
        <v>0</v>
      </c>
      <c r="O22" s="31">
        <f t="shared" si="3"/>
        <v>0</v>
      </c>
      <c r="P22" s="30">
        <v>0</v>
      </c>
      <c r="Q22" s="42">
        <v>0</v>
      </c>
      <c r="R22" s="31">
        <f t="shared" si="4"/>
        <v>0</v>
      </c>
      <c r="S22" s="43">
        <f t="shared" si="5"/>
        <v>0</v>
      </c>
      <c r="T22" s="30">
        <v>0</v>
      </c>
      <c r="U22" s="30">
        <v>0</v>
      </c>
      <c r="V22" s="37">
        <f t="shared" si="6"/>
        <v>0</v>
      </c>
      <c r="W22" s="43">
        <f t="shared" si="1"/>
        <v>0</v>
      </c>
      <c r="X22" s="32">
        <v>0</v>
      </c>
      <c r="Y22" s="31">
        <f t="shared" si="7"/>
        <v>0</v>
      </c>
      <c r="Z22" s="30">
        <v>0</v>
      </c>
      <c r="AA22" s="33"/>
      <c r="AB22" s="34"/>
      <c r="AC22" s="35"/>
      <c r="AD22" s="43">
        <f t="shared" si="8"/>
        <v>0</v>
      </c>
    </row>
    <row r="23" spans="1:30" ht="18" customHeight="1" x14ac:dyDescent="0.2">
      <c r="A23" s="27">
        <f t="shared" si="9"/>
        <v>13</v>
      </c>
      <c r="B23" s="28" t="str">
        <f>IF('Personal Contratado'!C19="","",'Personal Contratado'!C19)</f>
        <v/>
      </c>
      <c r="C23" s="28" t="str">
        <f>IF('Personal Contratado'!D19="","",'Personal Contratado'!D19)</f>
        <v/>
      </c>
      <c r="D23" s="40"/>
      <c r="E23" s="29"/>
      <c r="F23" s="40" t="str">
        <f t="shared" si="11"/>
        <v/>
      </c>
      <c r="G23" s="30">
        <v>0</v>
      </c>
      <c r="H23" s="30">
        <v>0</v>
      </c>
      <c r="I23" s="30">
        <v>0</v>
      </c>
      <c r="J23" s="30">
        <v>0</v>
      </c>
      <c r="K23" s="42">
        <v>0</v>
      </c>
      <c r="L23" s="31">
        <f t="shared" si="2"/>
        <v>0</v>
      </c>
      <c r="M23" s="56">
        <v>0</v>
      </c>
      <c r="N23" s="42">
        <v>0</v>
      </c>
      <c r="O23" s="31">
        <f t="shared" si="3"/>
        <v>0</v>
      </c>
      <c r="P23" s="30">
        <v>0</v>
      </c>
      <c r="Q23" s="42">
        <v>0</v>
      </c>
      <c r="R23" s="31">
        <f t="shared" si="4"/>
        <v>0</v>
      </c>
      <c r="S23" s="43">
        <f t="shared" si="5"/>
        <v>0</v>
      </c>
      <c r="T23" s="30">
        <v>0</v>
      </c>
      <c r="U23" s="30">
        <v>0</v>
      </c>
      <c r="V23" s="31">
        <f t="shared" si="6"/>
        <v>0</v>
      </c>
      <c r="W23" s="43">
        <f t="shared" si="1"/>
        <v>0</v>
      </c>
      <c r="X23" s="32">
        <v>0</v>
      </c>
      <c r="Y23" s="31">
        <f t="shared" si="7"/>
        <v>0</v>
      </c>
      <c r="Z23" s="30">
        <v>0</v>
      </c>
      <c r="AA23" s="33"/>
      <c r="AB23" s="34"/>
      <c r="AC23" s="35"/>
      <c r="AD23" s="43">
        <f t="shared" si="8"/>
        <v>0</v>
      </c>
    </row>
    <row r="24" spans="1:30" ht="18" customHeight="1" x14ac:dyDescent="0.2">
      <c r="A24" s="27">
        <f t="shared" si="9"/>
        <v>14</v>
      </c>
      <c r="B24" s="28" t="str">
        <f>IF('Personal Contratado'!C20="","",'Personal Contratado'!C20)</f>
        <v/>
      </c>
      <c r="C24" s="28" t="str">
        <f>IF('Personal Contratado'!D20="","",'Personal Contratado'!D20)</f>
        <v/>
      </c>
      <c r="D24" s="40"/>
      <c r="E24" s="29"/>
      <c r="F24" s="40" t="str">
        <f t="shared" si="11"/>
        <v/>
      </c>
      <c r="G24" s="30">
        <v>0</v>
      </c>
      <c r="H24" s="30">
        <v>0</v>
      </c>
      <c r="I24" s="30">
        <v>0</v>
      </c>
      <c r="J24" s="30">
        <v>0</v>
      </c>
      <c r="K24" s="42">
        <v>0</v>
      </c>
      <c r="L24" s="31">
        <f t="shared" si="2"/>
        <v>0</v>
      </c>
      <c r="M24" s="56">
        <v>0</v>
      </c>
      <c r="N24" s="42">
        <v>0</v>
      </c>
      <c r="O24" s="31">
        <f t="shared" si="3"/>
        <v>0</v>
      </c>
      <c r="P24" s="30">
        <v>0</v>
      </c>
      <c r="Q24" s="42">
        <v>0</v>
      </c>
      <c r="R24" s="31">
        <f t="shared" si="4"/>
        <v>0</v>
      </c>
      <c r="S24" s="43">
        <f t="shared" si="5"/>
        <v>0</v>
      </c>
      <c r="T24" s="30">
        <v>0</v>
      </c>
      <c r="U24" s="30">
        <v>0</v>
      </c>
      <c r="V24" s="31">
        <f t="shared" si="6"/>
        <v>0</v>
      </c>
      <c r="W24" s="43">
        <f t="shared" si="1"/>
        <v>0</v>
      </c>
      <c r="X24" s="32">
        <v>0</v>
      </c>
      <c r="Y24" s="31">
        <f t="shared" si="7"/>
        <v>0</v>
      </c>
      <c r="Z24" s="30">
        <v>0</v>
      </c>
      <c r="AA24" s="33"/>
      <c r="AB24" s="34"/>
      <c r="AC24" s="35"/>
      <c r="AD24" s="43">
        <f t="shared" si="8"/>
        <v>0</v>
      </c>
    </row>
    <row r="25" spans="1:30" ht="18" customHeight="1" x14ac:dyDescent="0.2">
      <c r="A25" s="27">
        <f t="shared" si="9"/>
        <v>15</v>
      </c>
      <c r="B25" s="28" t="str">
        <f>IF('Personal Contratado'!C21="","",'Personal Contratado'!C21)</f>
        <v/>
      </c>
      <c r="C25" s="28" t="str">
        <f>IF('Personal Contratado'!D21="","",'Personal Contratado'!D21)</f>
        <v/>
      </c>
      <c r="D25" s="40"/>
      <c r="E25" s="29"/>
      <c r="F25" s="40" t="str">
        <f t="shared" si="11"/>
        <v/>
      </c>
      <c r="G25" s="30">
        <v>0</v>
      </c>
      <c r="H25" s="30">
        <v>0</v>
      </c>
      <c r="I25" s="30">
        <v>0</v>
      </c>
      <c r="J25" s="30">
        <v>0</v>
      </c>
      <c r="K25" s="42">
        <v>0</v>
      </c>
      <c r="L25" s="31">
        <f t="shared" si="2"/>
        <v>0</v>
      </c>
      <c r="M25" s="56">
        <v>0</v>
      </c>
      <c r="N25" s="42">
        <v>0</v>
      </c>
      <c r="O25" s="31">
        <f t="shared" si="3"/>
        <v>0</v>
      </c>
      <c r="P25" s="30">
        <v>0</v>
      </c>
      <c r="Q25" s="42">
        <v>0</v>
      </c>
      <c r="R25" s="31">
        <f t="shared" si="4"/>
        <v>0</v>
      </c>
      <c r="S25" s="43">
        <f t="shared" si="5"/>
        <v>0</v>
      </c>
      <c r="T25" s="30">
        <v>0</v>
      </c>
      <c r="U25" s="30">
        <v>0</v>
      </c>
      <c r="V25" s="31">
        <f t="shared" si="6"/>
        <v>0</v>
      </c>
      <c r="W25" s="43">
        <f t="shared" si="1"/>
        <v>0</v>
      </c>
      <c r="X25" s="32">
        <v>0</v>
      </c>
      <c r="Y25" s="31">
        <f t="shared" si="7"/>
        <v>0</v>
      </c>
      <c r="Z25" s="30">
        <v>0</v>
      </c>
      <c r="AA25" s="33"/>
      <c r="AB25" s="34"/>
      <c r="AC25" s="35"/>
      <c r="AD25" s="43">
        <f t="shared" si="8"/>
        <v>0</v>
      </c>
    </row>
    <row r="26" spans="1:30" ht="18" customHeight="1" x14ac:dyDescent="0.2">
      <c r="A26" s="27">
        <f t="shared" si="9"/>
        <v>16</v>
      </c>
      <c r="B26" s="28" t="str">
        <f>IF('Personal Contratado'!C22="","",'Personal Contratado'!C22)</f>
        <v/>
      </c>
      <c r="C26" s="28" t="str">
        <f>IF('Personal Contratado'!D22="","",'Personal Contratado'!D22)</f>
        <v/>
      </c>
      <c r="D26" s="40"/>
      <c r="E26" s="29"/>
      <c r="F26" s="40" t="str">
        <f t="shared" si="11"/>
        <v/>
      </c>
      <c r="G26" s="30">
        <v>0</v>
      </c>
      <c r="H26" s="30">
        <v>0</v>
      </c>
      <c r="I26" s="30">
        <v>0</v>
      </c>
      <c r="J26" s="30">
        <v>0</v>
      </c>
      <c r="K26" s="42">
        <v>0</v>
      </c>
      <c r="L26" s="31">
        <f t="shared" si="2"/>
        <v>0</v>
      </c>
      <c r="M26" s="56">
        <v>0</v>
      </c>
      <c r="N26" s="42">
        <v>0</v>
      </c>
      <c r="O26" s="31">
        <f t="shared" si="3"/>
        <v>0</v>
      </c>
      <c r="P26" s="30">
        <v>0</v>
      </c>
      <c r="Q26" s="42">
        <v>0</v>
      </c>
      <c r="R26" s="31">
        <f t="shared" si="4"/>
        <v>0</v>
      </c>
      <c r="S26" s="43">
        <f t="shared" si="5"/>
        <v>0</v>
      </c>
      <c r="T26" s="30">
        <v>0</v>
      </c>
      <c r="U26" s="30">
        <v>0</v>
      </c>
      <c r="V26" s="31">
        <f t="shared" si="6"/>
        <v>0</v>
      </c>
      <c r="W26" s="43">
        <f t="shared" si="1"/>
        <v>0</v>
      </c>
      <c r="X26" s="32">
        <v>0</v>
      </c>
      <c r="Y26" s="31">
        <f t="shared" si="7"/>
        <v>0</v>
      </c>
      <c r="Z26" s="30">
        <v>0</v>
      </c>
      <c r="AA26" s="33"/>
      <c r="AB26" s="36"/>
      <c r="AC26" s="35"/>
      <c r="AD26" s="43">
        <f t="shared" si="8"/>
        <v>0</v>
      </c>
    </row>
    <row r="27" spans="1:30" ht="18" customHeight="1" x14ac:dyDescent="0.2">
      <c r="A27" s="27">
        <f t="shared" si="9"/>
        <v>17</v>
      </c>
      <c r="B27" s="28" t="str">
        <f>IF('Personal Contratado'!C23="","",'Personal Contratado'!C23)</f>
        <v/>
      </c>
      <c r="C27" s="28" t="str">
        <f>IF('Personal Contratado'!D23="","",'Personal Contratado'!D23)</f>
        <v/>
      </c>
      <c r="D27" s="40"/>
      <c r="E27" s="29"/>
      <c r="F27" s="40" t="str">
        <f t="shared" si="11"/>
        <v/>
      </c>
      <c r="G27" s="30">
        <v>0</v>
      </c>
      <c r="H27" s="30">
        <v>0</v>
      </c>
      <c r="I27" s="30">
        <v>0</v>
      </c>
      <c r="J27" s="30">
        <v>0</v>
      </c>
      <c r="K27" s="42">
        <v>0</v>
      </c>
      <c r="L27" s="31">
        <f t="shared" si="2"/>
        <v>0</v>
      </c>
      <c r="M27" s="56">
        <v>0</v>
      </c>
      <c r="N27" s="42">
        <v>0</v>
      </c>
      <c r="O27" s="31">
        <f t="shared" si="3"/>
        <v>0</v>
      </c>
      <c r="P27" s="30">
        <v>0</v>
      </c>
      <c r="Q27" s="42">
        <v>0</v>
      </c>
      <c r="R27" s="31">
        <f t="shared" si="4"/>
        <v>0</v>
      </c>
      <c r="S27" s="43">
        <f t="shared" si="5"/>
        <v>0</v>
      </c>
      <c r="T27" s="30">
        <v>0</v>
      </c>
      <c r="U27" s="30">
        <v>0</v>
      </c>
      <c r="V27" s="37">
        <f t="shared" si="6"/>
        <v>0</v>
      </c>
      <c r="W27" s="43">
        <f t="shared" si="1"/>
        <v>0</v>
      </c>
      <c r="X27" s="32">
        <v>0</v>
      </c>
      <c r="Y27" s="31">
        <f t="shared" si="7"/>
        <v>0</v>
      </c>
      <c r="Z27" s="30">
        <v>0</v>
      </c>
      <c r="AA27" s="33"/>
      <c r="AB27" s="34"/>
      <c r="AC27" s="35"/>
      <c r="AD27" s="43">
        <f t="shared" si="8"/>
        <v>0</v>
      </c>
    </row>
    <row r="28" spans="1:30" ht="18" customHeight="1" x14ac:dyDescent="0.2">
      <c r="A28" s="27">
        <f t="shared" si="9"/>
        <v>18</v>
      </c>
      <c r="B28" s="28" t="str">
        <f>IF('Personal Contratado'!C24="","",'Personal Contratado'!C24)</f>
        <v/>
      </c>
      <c r="C28" s="28" t="str">
        <f>IF('Personal Contratado'!D24="","",'Personal Contratado'!D24)</f>
        <v/>
      </c>
      <c r="D28" s="40"/>
      <c r="E28" s="29"/>
      <c r="F28" s="40" t="str">
        <f t="shared" si="11"/>
        <v/>
      </c>
      <c r="G28" s="30">
        <v>0</v>
      </c>
      <c r="H28" s="30">
        <v>0</v>
      </c>
      <c r="I28" s="30">
        <v>0</v>
      </c>
      <c r="J28" s="30">
        <v>0</v>
      </c>
      <c r="K28" s="42">
        <v>0</v>
      </c>
      <c r="L28" s="31">
        <f t="shared" si="2"/>
        <v>0</v>
      </c>
      <c r="M28" s="56">
        <v>0</v>
      </c>
      <c r="N28" s="42">
        <v>0</v>
      </c>
      <c r="O28" s="31">
        <f t="shared" si="3"/>
        <v>0</v>
      </c>
      <c r="P28" s="30">
        <v>0</v>
      </c>
      <c r="Q28" s="42">
        <v>0</v>
      </c>
      <c r="R28" s="31">
        <f t="shared" si="4"/>
        <v>0</v>
      </c>
      <c r="S28" s="43">
        <f t="shared" si="5"/>
        <v>0</v>
      </c>
      <c r="T28" s="30">
        <v>0</v>
      </c>
      <c r="U28" s="30">
        <v>0</v>
      </c>
      <c r="V28" s="37">
        <f t="shared" si="6"/>
        <v>0</v>
      </c>
      <c r="W28" s="43">
        <f t="shared" si="1"/>
        <v>0</v>
      </c>
      <c r="X28" s="32">
        <v>0</v>
      </c>
      <c r="Y28" s="31">
        <f t="shared" si="7"/>
        <v>0</v>
      </c>
      <c r="Z28" s="30">
        <v>0</v>
      </c>
      <c r="AA28" s="33"/>
      <c r="AB28" s="34"/>
      <c r="AC28" s="35"/>
      <c r="AD28" s="43">
        <f t="shared" si="8"/>
        <v>0</v>
      </c>
    </row>
    <row r="29" spans="1:30" ht="18" customHeight="1" x14ac:dyDescent="0.2">
      <c r="A29" s="27">
        <f t="shared" si="9"/>
        <v>19</v>
      </c>
      <c r="B29" s="28" t="str">
        <f>IF('Personal Contratado'!C25="","",'Personal Contratado'!C25)</f>
        <v/>
      </c>
      <c r="C29" s="28" t="str">
        <f>IF('Personal Contratado'!D25="","",'Personal Contratado'!D25)</f>
        <v/>
      </c>
      <c r="D29" s="40"/>
      <c r="E29" s="29"/>
      <c r="F29" s="40" t="str">
        <f t="shared" si="11"/>
        <v/>
      </c>
      <c r="G29" s="30">
        <v>0</v>
      </c>
      <c r="H29" s="30">
        <v>0</v>
      </c>
      <c r="I29" s="30">
        <v>0</v>
      </c>
      <c r="J29" s="30">
        <v>0</v>
      </c>
      <c r="K29" s="42">
        <v>0</v>
      </c>
      <c r="L29" s="31">
        <f t="shared" si="2"/>
        <v>0</v>
      </c>
      <c r="M29" s="56">
        <v>0</v>
      </c>
      <c r="N29" s="42">
        <v>0</v>
      </c>
      <c r="O29" s="31">
        <f t="shared" si="3"/>
        <v>0</v>
      </c>
      <c r="P29" s="30">
        <v>0</v>
      </c>
      <c r="Q29" s="42">
        <v>0</v>
      </c>
      <c r="R29" s="31">
        <f t="shared" si="4"/>
        <v>0</v>
      </c>
      <c r="S29" s="43">
        <f t="shared" si="5"/>
        <v>0</v>
      </c>
      <c r="T29" s="30">
        <v>0</v>
      </c>
      <c r="U29" s="30">
        <v>0</v>
      </c>
      <c r="V29" s="37">
        <f t="shared" si="6"/>
        <v>0</v>
      </c>
      <c r="W29" s="43">
        <f t="shared" si="1"/>
        <v>0</v>
      </c>
      <c r="X29" s="32">
        <v>0</v>
      </c>
      <c r="Y29" s="31">
        <f t="shared" si="7"/>
        <v>0</v>
      </c>
      <c r="Z29" s="30">
        <v>0</v>
      </c>
      <c r="AA29" s="33"/>
      <c r="AB29" s="34"/>
      <c r="AC29" s="35"/>
      <c r="AD29" s="43">
        <f t="shared" si="8"/>
        <v>0</v>
      </c>
    </row>
    <row r="30" spans="1:30" ht="18" customHeight="1" x14ac:dyDescent="0.2">
      <c r="A30" s="27">
        <f t="shared" si="9"/>
        <v>20</v>
      </c>
      <c r="B30" s="28" t="str">
        <f>IF('Personal Contratado'!C26="","",'Personal Contratado'!C26)</f>
        <v/>
      </c>
      <c r="C30" s="28" t="str">
        <f>IF('Personal Contratado'!D26="","",'Personal Contratado'!D26)</f>
        <v/>
      </c>
      <c r="D30" s="40"/>
      <c r="E30" s="29"/>
      <c r="F30" s="40" t="str">
        <f t="shared" si="11"/>
        <v/>
      </c>
      <c r="G30" s="30">
        <v>0</v>
      </c>
      <c r="H30" s="30">
        <v>0</v>
      </c>
      <c r="I30" s="30">
        <v>0</v>
      </c>
      <c r="J30" s="30">
        <v>0</v>
      </c>
      <c r="K30" s="42">
        <v>0</v>
      </c>
      <c r="L30" s="31">
        <f t="shared" si="2"/>
        <v>0</v>
      </c>
      <c r="M30" s="56">
        <v>0</v>
      </c>
      <c r="N30" s="42">
        <v>0</v>
      </c>
      <c r="O30" s="31">
        <f t="shared" si="3"/>
        <v>0</v>
      </c>
      <c r="P30" s="30">
        <v>0</v>
      </c>
      <c r="Q30" s="42">
        <v>0</v>
      </c>
      <c r="R30" s="31">
        <f t="shared" si="4"/>
        <v>0</v>
      </c>
      <c r="S30" s="43">
        <f t="shared" si="5"/>
        <v>0</v>
      </c>
      <c r="T30" s="30">
        <v>0</v>
      </c>
      <c r="U30" s="30">
        <v>0</v>
      </c>
      <c r="V30" s="37">
        <f t="shared" si="6"/>
        <v>0</v>
      </c>
      <c r="W30" s="43">
        <f t="shared" si="1"/>
        <v>0</v>
      </c>
      <c r="X30" s="32">
        <v>0</v>
      </c>
      <c r="Y30" s="31">
        <f t="shared" si="7"/>
        <v>0</v>
      </c>
      <c r="Z30" s="30">
        <v>0</v>
      </c>
      <c r="AA30" s="33"/>
      <c r="AB30" s="34"/>
      <c r="AC30" s="35"/>
      <c r="AD30" s="43">
        <f t="shared" si="8"/>
        <v>0</v>
      </c>
    </row>
    <row r="31" spans="1:30" ht="18" customHeight="1" x14ac:dyDescent="0.2">
      <c r="G31" s="26">
        <f>SUM(G11:G30)</f>
        <v>0</v>
      </c>
      <c r="H31" s="26">
        <f>SUM(H11:H30)</f>
        <v>0</v>
      </c>
      <c r="I31" s="26">
        <f>SUM(I11:I30)</f>
        <v>0</v>
      </c>
      <c r="J31" s="26">
        <f>SUM(J11:J30)</f>
        <v>0</v>
      </c>
      <c r="L31" s="51">
        <f>SUM(L11:L30)</f>
        <v>0</v>
      </c>
      <c r="M31" s="26">
        <f>SUM(M11:M30)</f>
        <v>0</v>
      </c>
      <c r="N31" s="54"/>
      <c r="O31" s="51">
        <f>SUM(O11:O30)</f>
        <v>0</v>
      </c>
      <c r="R31" s="51">
        <f>SUM(R11:R30)</f>
        <v>0</v>
      </c>
      <c r="S31" s="51">
        <f>SUM(S11:S30)</f>
        <v>0</v>
      </c>
      <c r="V31" s="50">
        <f>SUM(V11:V30)</f>
        <v>0</v>
      </c>
      <c r="W31" s="50">
        <f>SUM(W11:W30)</f>
        <v>0</v>
      </c>
      <c r="Y31" s="50">
        <f>SUM(Y11:Y30)</f>
        <v>0</v>
      </c>
      <c r="AD31" s="49">
        <f>SUM(V31-Y31)</f>
        <v>0</v>
      </c>
    </row>
  </sheetData>
  <sheetProtection password="CDCA" sheet="1" objects="1" scenarios="1"/>
  <mergeCells count="25">
    <mergeCell ref="AD9:AD10"/>
    <mergeCell ref="X9:X10"/>
    <mergeCell ref="Y9:Y10"/>
    <mergeCell ref="Z9:Z10"/>
    <mergeCell ref="AA9:AA10"/>
    <mergeCell ref="AB9:AB10"/>
    <mergeCell ref="AC9:AC10"/>
    <mergeCell ref="A9:B10"/>
    <mergeCell ref="C9:C10"/>
    <mergeCell ref="D9:I9"/>
    <mergeCell ref="J9:O9"/>
    <mergeCell ref="C7:D7"/>
    <mergeCell ref="E7:G7"/>
    <mergeCell ref="V9:V10"/>
    <mergeCell ref="W9:W10"/>
    <mergeCell ref="C5:D5"/>
    <mergeCell ref="C6:L6"/>
    <mergeCell ref="G1:L1"/>
    <mergeCell ref="P1:T1"/>
    <mergeCell ref="H3:L3"/>
    <mergeCell ref="C4:L4"/>
    <mergeCell ref="U9:U10"/>
    <mergeCell ref="P9:R9"/>
    <mergeCell ref="S9:S10"/>
    <mergeCell ref="T9:T10"/>
  </mergeCells>
  <phoneticPr fontId="24"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
  <sheetViews>
    <sheetView topLeftCell="A5" zoomScale="70" zoomScaleNormal="70" workbookViewId="0">
      <selection activeCell="X11" sqref="X11:X30"/>
    </sheetView>
  </sheetViews>
  <sheetFormatPr baseColWidth="10" defaultRowHeight="12.75" x14ac:dyDescent="0.2"/>
  <cols>
    <col min="1" max="1" width="3.85546875" style="14"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20.85546875" customWidth="1"/>
    <col min="29" max="29" width="35" customWidth="1"/>
  </cols>
  <sheetData>
    <row r="1" spans="1:32" ht="18" x14ac:dyDescent="0.2">
      <c r="A1" s="15"/>
      <c r="B1" s="16"/>
      <c r="C1" s="16"/>
      <c r="D1" s="16"/>
      <c r="E1" s="16"/>
      <c r="F1" s="16"/>
      <c r="G1" s="166" t="s">
        <v>42</v>
      </c>
      <c r="H1" s="166"/>
      <c r="I1" s="166"/>
      <c r="J1" s="166"/>
      <c r="K1" s="166"/>
      <c r="L1" s="166"/>
      <c r="M1" s="53"/>
      <c r="N1" s="53"/>
      <c r="O1" s="53"/>
      <c r="P1" s="164">
        <f>EXPEDIENTE!D3</f>
        <v>0</v>
      </c>
      <c r="Q1" s="165"/>
      <c r="R1" s="165"/>
      <c r="S1" s="165"/>
      <c r="T1" s="165"/>
      <c r="U1" s="16"/>
      <c r="V1" s="16"/>
      <c r="W1" s="16"/>
      <c r="X1" s="16"/>
      <c r="Y1" s="16"/>
      <c r="Z1" s="16"/>
      <c r="AA1" s="16"/>
      <c r="AB1" s="16"/>
      <c r="AC1" s="16"/>
      <c r="AD1" s="16"/>
    </row>
    <row r="2" spans="1:32" x14ac:dyDescent="0.2">
      <c r="A2" s="15"/>
      <c r="B2" s="16"/>
      <c r="C2" s="16"/>
      <c r="D2" s="16"/>
      <c r="E2" s="16"/>
      <c r="F2" s="16"/>
      <c r="G2" s="16"/>
      <c r="H2" s="19"/>
      <c r="I2" s="19"/>
      <c r="J2" s="19"/>
      <c r="K2" s="19"/>
      <c r="L2" s="19"/>
      <c r="M2" s="19"/>
      <c r="N2" s="19"/>
      <c r="O2" s="19"/>
      <c r="P2" s="16"/>
      <c r="Q2" s="16"/>
      <c r="R2" s="16"/>
      <c r="S2" s="16"/>
      <c r="T2" s="16"/>
      <c r="U2" s="16"/>
      <c r="V2" s="16"/>
      <c r="W2" s="16"/>
      <c r="X2" s="16"/>
      <c r="Y2" s="16"/>
      <c r="Z2" s="16"/>
      <c r="AA2" s="16"/>
      <c r="AB2" s="16"/>
      <c r="AC2" s="16"/>
      <c r="AD2" s="16"/>
    </row>
    <row r="3" spans="1:32" ht="15" x14ac:dyDescent="0.25">
      <c r="A3" s="15"/>
      <c r="B3" s="16"/>
      <c r="C3" s="19"/>
      <c r="D3" s="19"/>
      <c r="E3" s="19"/>
      <c r="F3" s="19"/>
      <c r="G3" s="24" t="s">
        <v>41</v>
      </c>
      <c r="H3" s="169"/>
      <c r="I3" s="170"/>
      <c r="J3" s="170"/>
      <c r="K3" s="170"/>
      <c r="L3" s="170"/>
      <c r="M3" s="16"/>
      <c r="N3" s="16"/>
      <c r="O3" s="16"/>
      <c r="P3" s="16"/>
      <c r="Q3" s="16"/>
      <c r="R3" s="16"/>
      <c r="S3" s="16"/>
      <c r="T3" s="16"/>
      <c r="U3" s="16"/>
      <c r="V3" s="16"/>
      <c r="W3" s="16"/>
      <c r="Y3" s="16"/>
      <c r="Z3" s="16"/>
      <c r="AA3" s="16"/>
      <c r="AB3" s="16"/>
      <c r="AC3" s="16"/>
      <c r="AD3" s="16"/>
    </row>
    <row r="4" spans="1:32" ht="15" x14ac:dyDescent="0.25">
      <c r="A4" s="15"/>
      <c r="B4" s="18" t="s">
        <v>43</v>
      </c>
      <c r="C4" s="168" t="str">
        <f>IF(EXPEDIENTE!D5="","",EXPEDIENTE!D5)</f>
        <v/>
      </c>
      <c r="D4" s="168"/>
      <c r="E4" s="168"/>
      <c r="F4" s="168"/>
      <c r="G4" s="168"/>
      <c r="H4" s="168"/>
      <c r="I4" s="168"/>
      <c r="J4" s="168"/>
      <c r="K4" s="168"/>
      <c r="L4" s="168"/>
      <c r="M4" s="16"/>
      <c r="N4" s="16"/>
      <c r="O4" s="16"/>
      <c r="P4" s="16"/>
      <c r="Q4" s="16"/>
      <c r="R4" s="16"/>
      <c r="S4" s="16"/>
      <c r="T4" s="16"/>
      <c r="U4" s="16"/>
      <c r="V4" s="16"/>
      <c r="W4" s="16"/>
      <c r="X4" s="16"/>
      <c r="Y4" s="16"/>
      <c r="Z4" s="16"/>
      <c r="AA4" s="16"/>
      <c r="AB4" s="16"/>
      <c r="AC4" s="16"/>
      <c r="AD4" s="16"/>
    </row>
    <row r="5" spans="1:32" ht="15" x14ac:dyDescent="0.25">
      <c r="A5" s="15"/>
      <c r="B5" s="18" t="s">
        <v>12</v>
      </c>
      <c r="C5" s="167" t="str">
        <f>IF(EXPEDIENTE!D6="","",EXPEDIENTE!D6)</f>
        <v/>
      </c>
      <c r="D5" s="167"/>
      <c r="E5" s="21"/>
      <c r="F5" s="22"/>
      <c r="G5" s="22"/>
      <c r="H5" s="22"/>
      <c r="I5" s="22"/>
      <c r="J5" s="22"/>
      <c r="K5" s="22"/>
      <c r="L5" s="22"/>
      <c r="M5" s="22"/>
      <c r="N5" s="22"/>
      <c r="O5" s="22"/>
      <c r="P5" s="15"/>
      <c r="Q5" s="15"/>
      <c r="R5" s="15"/>
      <c r="S5" s="15"/>
      <c r="T5" s="15"/>
      <c r="U5" s="16"/>
      <c r="V5" s="16"/>
      <c r="W5" s="16"/>
      <c r="X5" s="16"/>
      <c r="Y5" s="16"/>
      <c r="Z5" s="16"/>
      <c r="AA5" s="16"/>
      <c r="AB5" s="16"/>
      <c r="AC5" s="16"/>
      <c r="AD5" s="16"/>
    </row>
    <row r="6" spans="1:32" ht="15" x14ac:dyDescent="0.25">
      <c r="A6" s="15"/>
      <c r="B6" s="18" t="s">
        <v>53</v>
      </c>
      <c r="C6" s="168" t="str">
        <f>IF(EXPEDIENTE!D7="","",EXPEDIENTE!D7)</f>
        <v xml:space="preserve"> EMPLEO CON APOYO   /   GABINETES DE ORIENTACIÓN E INSERCIÓN LABORAL</v>
      </c>
      <c r="D6" s="168"/>
      <c r="E6" s="168"/>
      <c r="F6" s="168"/>
      <c r="G6" s="168"/>
      <c r="H6" s="168"/>
      <c r="I6" s="168"/>
      <c r="J6" s="168"/>
      <c r="K6" s="168"/>
      <c r="L6" s="168"/>
      <c r="M6" s="16"/>
      <c r="N6" s="16"/>
      <c r="O6" s="16"/>
      <c r="P6" s="16"/>
      <c r="Q6" s="16"/>
      <c r="R6" s="16"/>
      <c r="S6" s="16"/>
      <c r="T6" s="16"/>
      <c r="U6" s="16"/>
      <c r="V6" s="16"/>
      <c r="W6" s="16"/>
      <c r="X6" s="16"/>
      <c r="Y6" s="16"/>
      <c r="Z6" s="16"/>
      <c r="AA6" s="16"/>
      <c r="AB6" s="16"/>
      <c r="AC6" s="16"/>
      <c r="AD6" s="16"/>
    </row>
    <row r="7" spans="1:32" ht="15" x14ac:dyDescent="0.25">
      <c r="A7" s="15"/>
      <c r="B7" s="17" t="s">
        <v>54</v>
      </c>
      <c r="C7" s="171" t="str">
        <f>IF(H3="","",H3)</f>
        <v/>
      </c>
      <c r="D7" s="172"/>
      <c r="E7" s="173">
        <f>SUM(Y31)</f>
        <v>0</v>
      </c>
      <c r="F7" s="174"/>
      <c r="G7" s="175"/>
      <c r="H7" s="20"/>
      <c r="I7" s="20"/>
      <c r="J7" s="20"/>
      <c r="K7" s="20"/>
      <c r="L7" s="20"/>
      <c r="M7" s="20"/>
      <c r="N7" s="20"/>
      <c r="O7" s="20"/>
      <c r="P7" s="16"/>
      <c r="Q7" s="16"/>
      <c r="R7" s="16"/>
      <c r="S7" s="16"/>
      <c r="T7" s="16"/>
      <c r="U7" s="16"/>
      <c r="V7" s="16"/>
      <c r="W7" s="16"/>
      <c r="X7" s="16"/>
      <c r="Y7" s="16"/>
      <c r="Z7" s="16"/>
      <c r="AA7" s="16"/>
      <c r="AB7" s="16"/>
      <c r="AC7" s="16"/>
      <c r="AD7" s="16"/>
    </row>
    <row r="8" spans="1:32" x14ac:dyDescent="0.2">
      <c r="A8" s="23"/>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32" s="25" customFormat="1" ht="29.25" customHeight="1" x14ac:dyDescent="0.2">
      <c r="A9" s="163" t="s">
        <v>33</v>
      </c>
      <c r="B9" s="163"/>
      <c r="C9" s="163" t="s">
        <v>37</v>
      </c>
      <c r="D9" s="163" t="s">
        <v>38</v>
      </c>
      <c r="E9" s="163"/>
      <c r="F9" s="163"/>
      <c r="G9" s="163"/>
      <c r="H9" s="163"/>
      <c r="I9" s="163"/>
      <c r="J9" s="176" t="s">
        <v>59</v>
      </c>
      <c r="K9" s="177"/>
      <c r="L9" s="177"/>
      <c r="M9" s="177"/>
      <c r="N9" s="177"/>
      <c r="O9" s="178"/>
      <c r="P9" s="163" t="s">
        <v>47</v>
      </c>
      <c r="Q9" s="163"/>
      <c r="R9" s="163"/>
      <c r="S9" s="163" t="s">
        <v>3</v>
      </c>
      <c r="T9" s="163" t="s">
        <v>9</v>
      </c>
      <c r="U9" s="163" t="s">
        <v>7</v>
      </c>
      <c r="V9" s="163" t="s">
        <v>17</v>
      </c>
      <c r="W9" s="163" t="s">
        <v>31</v>
      </c>
      <c r="X9" s="163" t="s">
        <v>5</v>
      </c>
      <c r="Y9" s="163" t="s">
        <v>32</v>
      </c>
      <c r="Z9" s="163" t="s">
        <v>8</v>
      </c>
      <c r="AA9" s="163" t="s">
        <v>18</v>
      </c>
      <c r="AB9" s="163" t="s">
        <v>4</v>
      </c>
      <c r="AC9" s="163" t="s">
        <v>0</v>
      </c>
      <c r="AD9" s="163" t="s">
        <v>44</v>
      </c>
    </row>
    <row r="10" spans="1:32" s="25" customFormat="1" ht="36" x14ac:dyDescent="0.2">
      <c r="A10" s="163"/>
      <c r="B10" s="163"/>
      <c r="C10" s="163"/>
      <c r="D10" s="47" t="s">
        <v>6</v>
      </c>
      <c r="E10" s="48" t="s">
        <v>36</v>
      </c>
      <c r="F10" s="48" t="s">
        <v>35</v>
      </c>
      <c r="G10" s="47" t="s">
        <v>39</v>
      </c>
      <c r="H10" s="71" t="s">
        <v>82</v>
      </c>
      <c r="I10" s="47" t="s">
        <v>40</v>
      </c>
      <c r="J10" s="47" t="s">
        <v>66</v>
      </c>
      <c r="K10" s="47" t="s">
        <v>34</v>
      </c>
      <c r="L10" s="47" t="s">
        <v>30</v>
      </c>
      <c r="M10" s="47" t="s">
        <v>67</v>
      </c>
      <c r="N10" s="47" t="s">
        <v>34</v>
      </c>
      <c r="O10" s="47" t="s">
        <v>30</v>
      </c>
      <c r="P10" s="47" t="s">
        <v>46</v>
      </c>
      <c r="Q10" s="47" t="s">
        <v>34</v>
      </c>
      <c r="R10" s="47" t="s">
        <v>30</v>
      </c>
      <c r="S10" s="163"/>
      <c r="T10" s="163"/>
      <c r="U10" s="163"/>
      <c r="V10" s="163"/>
      <c r="W10" s="163"/>
      <c r="X10" s="163"/>
      <c r="Y10" s="163"/>
      <c r="Z10" s="163"/>
      <c r="AA10" s="163"/>
      <c r="AB10" s="163"/>
      <c r="AC10" s="163"/>
      <c r="AD10" s="163"/>
    </row>
    <row r="11" spans="1:32" ht="18" customHeight="1" x14ac:dyDescent="0.2">
      <c r="A11" s="38">
        <v>1</v>
      </c>
      <c r="B11" s="39" t="str">
        <f>IF('Personal Contratado'!C7="","",'Personal Contratado'!C7)</f>
        <v/>
      </c>
      <c r="C11" s="39" t="str">
        <f>IF('Personal Contratado'!D7="","",'Personal Contratado'!D7)</f>
        <v/>
      </c>
      <c r="D11" s="40"/>
      <c r="E11" s="40"/>
      <c r="F11" s="40" t="str">
        <f t="shared" ref="F11:F18" si="0">IF(D11="","",SUM(D11-E11))</f>
        <v/>
      </c>
      <c r="G11" s="41">
        <v>0</v>
      </c>
      <c r="H11" s="41">
        <v>0</v>
      </c>
      <c r="I11" s="41">
        <v>0</v>
      </c>
      <c r="J11" s="41">
        <v>0</v>
      </c>
      <c r="K11" s="42">
        <v>0</v>
      </c>
      <c r="L11" s="43">
        <f>SUM(J11*K11)</f>
        <v>0</v>
      </c>
      <c r="M11" s="55">
        <v>0</v>
      </c>
      <c r="N11" s="42">
        <v>0</v>
      </c>
      <c r="O11" s="43">
        <f>SUM(M11*N11)</f>
        <v>0</v>
      </c>
      <c r="P11" s="41">
        <v>0</v>
      </c>
      <c r="Q11" s="42">
        <v>0</v>
      </c>
      <c r="R11" s="43">
        <f>SUM(P11*Q11)</f>
        <v>0</v>
      </c>
      <c r="S11" s="43">
        <f>SUM(L11++O11+R11)</f>
        <v>0</v>
      </c>
      <c r="T11" s="41">
        <v>0</v>
      </c>
      <c r="U11" s="41">
        <v>0</v>
      </c>
      <c r="V11" s="43">
        <f>G11+S11-T11-U11</f>
        <v>0</v>
      </c>
      <c r="W11" s="43">
        <f t="shared" ref="W11:W30" si="1">SUM(G11-H11-I11+L11-T11-U11)</f>
        <v>0</v>
      </c>
      <c r="X11" s="32">
        <v>0</v>
      </c>
      <c r="Y11" s="43">
        <f>+W11*X11</f>
        <v>0</v>
      </c>
      <c r="Z11" s="30">
        <v>0</v>
      </c>
      <c r="AA11" s="44"/>
      <c r="AB11" s="45"/>
      <c r="AC11" s="46"/>
      <c r="AD11" s="43">
        <f>SUM(V11-Y11)</f>
        <v>0</v>
      </c>
      <c r="AF11" s="52"/>
    </row>
    <row r="12" spans="1:32" ht="18" customHeight="1" x14ac:dyDescent="0.2">
      <c r="A12" s="27">
        <f>SUM(A11+1)</f>
        <v>2</v>
      </c>
      <c r="B12" s="28" t="str">
        <f>IF('Personal Contratado'!C8="","",'Personal Contratado'!C8)</f>
        <v/>
      </c>
      <c r="C12" s="28" t="str">
        <f>IF('Personal Contratado'!D8="","",'Personal Contratado'!D8)</f>
        <v/>
      </c>
      <c r="D12" s="40"/>
      <c r="E12" s="29"/>
      <c r="F12" s="40" t="str">
        <f t="shared" si="0"/>
        <v/>
      </c>
      <c r="G12" s="30">
        <v>0</v>
      </c>
      <c r="H12" s="30">
        <v>0</v>
      </c>
      <c r="I12" s="30">
        <v>0</v>
      </c>
      <c r="J12" s="30">
        <v>0</v>
      </c>
      <c r="K12" s="42">
        <v>0</v>
      </c>
      <c r="L12" s="31">
        <f t="shared" ref="L12:L30" si="2">SUM(J12*K12)</f>
        <v>0</v>
      </c>
      <c r="M12" s="56">
        <v>0</v>
      </c>
      <c r="N12" s="42">
        <v>0</v>
      </c>
      <c r="O12" s="31">
        <f t="shared" ref="O12:O30" si="3">SUM(M12*N12)</f>
        <v>0</v>
      </c>
      <c r="P12" s="30">
        <v>0</v>
      </c>
      <c r="Q12" s="42">
        <v>0</v>
      </c>
      <c r="R12" s="31">
        <f t="shared" ref="R12:R30" si="4">SUM(P12*Q12)</f>
        <v>0</v>
      </c>
      <c r="S12" s="43">
        <f t="shared" ref="S12:S30" si="5">SUM(L12++O12+R12)</f>
        <v>0</v>
      </c>
      <c r="T12" s="30">
        <v>0</v>
      </c>
      <c r="U12" s="30">
        <v>0</v>
      </c>
      <c r="V12" s="31">
        <f t="shared" ref="V12:V30" si="6">G12+S12-T12-U12</f>
        <v>0</v>
      </c>
      <c r="W12" s="43">
        <f t="shared" si="1"/>
        <v>0</v>
      </c>
      <c r="X12" s="32">
        <v>0</v>
      </c>
      <c r="Y12" s="31">
        <f t="shared" ref="Y12:Y30" si="7">+W12*X12</f>
        <v>0</v>
      </c>
      <c r="Z12" s="30">
        <v>0</v>
      </c>
      <c r="AA12" s="33"/>
      <c r="AB12" s="34"/>
      <c r="AC12" s="35"/>
      <c r="AD12" s="43">
        <f t="shared" ref="AD12:AD30" si="8">SUM(V12-Y12)</f>
        <v>0</v>
      </c>
      <c r="AF12" s="52"/>
    </row>
    <row r="13" spans="1:32" ht="18" customHeight="1" x14ac:dyDescent="0.2">
      <c r="A13" s="27">
        <f t="shared" ref="A13:A30" si="9">SUM(A12+1)</f>
        <v>3</v>
      </c>
      <c r="B13" s="28" t="str">
        <f>IF('Personal Contratado'!C9="","",'Personal Contratado'!C9)</f>
        <v/>
      </c>
      <c r="C13" s="28" t="str">
        <f>IF('Personal Contratado'!D9="","",'Personal Contratado'!D9)</f>
        <v/>
      </c>
      <c r="D13" s="40"/>
      <c r="E13" s="29"/>
      <c r="F13" s="40" t="str">
        <f t="shared" si="0"/>
        <v/>
      </c>
      <c r="G13" s="30">
        <v>0</v>
      </c>
      <c r="H13" s="30">
        <v>0</v>
      </c>
      <c r="I13" s="30">
        <v>0</v>
      </c>
      <c r="J13" s="30">
        <v>0</v>
      </c>
      <c r="K13" s="42">
        <v>0</v>
      </c>
      <c r="L13" s="31">
        <f t="shared" si="2"/>
        <v>0</v>
      </c>
      <c r="M13" s="56">
        <v>0</v>
      </c>
      <c r="N13" s="42">
        <v>0</v>
      </c>
      <c r="O13" s="31">
        <f t="shared" si="3"/>
        <v>0</v>
      </c>
      <c r="P13" s="30">
        <v>0</v>
      </c>
      <c r="Q13" s="42">
        <v>0</v>
      </c>
      <c r="R13" s="31">
        <f t="shared" si="4"/>
        <v>0</v>
      </c>
      <c r="S13" s="43">
        <f t="shared" si="5"/>
        <v>0</v>
      </c>
      <c r="T13" s="30">
        <v>0</v>
      </c>
      <c r="U13" s="30">
        <v>0</v>
      </c>
      <c r="V13" s="31">
        <f t="shared" si="6"/>
        <v>0</v>
      </c>
      <c r="W13" s="43">
        <f t="shared" si="1"/>
        <v>0</v>
      </c>
      <c r="X13" s="32">
        <v>0</v>
      </c>
      <c r="Y13" s="31">
        <f t="shared" si="7"/>
        <v>0</v>
      </c>
      <c r="Z13" s="30">
        <v>0</v>
      </c>
      <c r="AA13" s="33"/>
      <c r="AB13" s="34"/>
      <c r="AC13" s="35"/>
      <c r="AD13" s="43">
        <f t="shared" si="8"/>
        <v>0</v>
      </c>
      <c r="AF13" s="52"/>
    </row>
    <row r="14" spans="1:32" ht="18" customHeight="1" x14ac:dyDescent="0.2">
      <c r="A14" s="27">
        <f t="shared" si="9"/>
        <v>4</v>
      </c>
      <c r="B14" s="28" t="str">
        <f>IF('Personal Contratado'!C10="","",'Personal Contratado'!C10)</f>
        <v/>
      </c>
      <c r="C14" s="28" t="str">
        <f>IF('Personal Contratado'!D10="","",'Personal Contratado'!D10)</f>
        <v/>
      </c>
      <c r="D14" s="40"/>
      <c r="E14" s="29"/>
      <c r="F14" s="40" t="str">
        <f t="shared" si="0"/>
        <v/>
      </c>
      <c r="G14" s="30">
        <v>0</v>
      </c>
      <c r="H14" s="30">
        <v>0</v>
      </c>
      <c r="I14" s="30">
        <v>0</v>
      </c>
      <c r="J14" s="30">
        <v>0</v>
      </c>
      <c r="K14" s="42">
        <v>0</v>
      </c>
      <c r="L14" s="31">
        <f t="shared" si="2"/>
        <v>0</v>
      </c>
      <c r="M14" s="56">
        <v>0</v>
      </c>
      <c r="N14" s="42">
        <v>0</v>
      </c>
      <c r="O14" s="31">
        <f t="shared" si="3"/>
        <v>0</v>
      </c>
      <c r="P14" s="30">
        <v>0</v>
      </c>
      <c r="Q14" s="42">
        <v>0</v>
      </c>
      <c r="R14" s="31">
        <f t="shared" si="4"/>
        <v>0</v>
      </c>
      <c r="S14" s="43">
        <f t="shared" si="5"/>
        <v>0</v>
      </c>
      <c r="T14" s="30">
        <v>0</v>
      </c>
      <c r="U14" s="30">
        <v>0</v>
      </c>
      <c r="V14" s="31">
        <f t="shared" si="6"/>
        <v>0</v>
      </c>
      <c r="W14" s="43">
        <f t="shared" si="1"/>
        <v>0</v>
      </c>
      <c r="X14" s="32">
        <v>0</v>
      </c>
      <c r="Y14" s="31">
        <f t="shared" si="7"/>
        <v>0</v>
      </c>
      <c r="Z14" s="30">
        <v>0</v>
      </c>
      <c r="AA14" s="33"/>
      <c r="AB14" s="34"/>
      <c r="AC14" s="35"/>
      <c r="AD14" s="43">
        <f t="shared" si="8"/>
        <v>0</v>
      </c>
    </row>
    <row r="15" spans="1:32" ht="18" customHeight="1" x14ac:dyDescent="0.2">
      <c r="A15" s="27">
        <f t="shared" si="9"/>
        <v>5</v>
      </c>
      <c r="B15" s="28" t="str">
        <f>IF('Personal Contratado'!C11="","",'Personal Contratado'!C11)</f>
        <v/>
      </c>
      <c r="C15" s="28" t="str">
        <f>IF('Personal Contratado'!D11="","",'Personal Contratado'!D11)</f>
        <v/>
      </c>
      <c r="D15" s="40"/>
      <c r="E15" s="29"/>
      <c r="F15" s="40" t="str">
        <f t="shared" si="0"/>
        <v/>
      </c>
      <c r="G15" s="30">
        <v>0</v>
      </c>
      <c r="H15" s="30">
        <v>0</v>
      </c>
      <c r="I15" s="30">
        <v>0</v>
      </c>
      <c r="J15" s="30">
        <v>0</v>
      </c>
      <c r="K15" s="42">
        <v>0</v>
      </c>
      <c r="L15" s="31">
        <f t="shared" si="2"/>
        <v>0</v>
      </c>
      <c r="M15" s="56">
        <v>0</v>
      </c>
      <c r="N15" s="42">
        <v>0</v>
      </c>
      <c r="O15" s="31">
        <f t="shared" si="3"/>
        <v>0</v>
      </c>
      <c r="P15" s="30">
        <v>0</v>
      </c>
      <c r="Q15" s="42">
        <v>0</v>
      </c>
      <c r="R15" s="31">
        <f t="shared" si="4"/>
        <v>0</v>
      </c>
      <c r="S15" s="43">
        <f t="shared" si="5"/>
        <v>0</v>
      </c>
      <c r="T15" s="30">
        <v>0</v>
      </c>
      <c r="U15" s="30">
        <v>0</v>
      </c>
      <c r="V15" s="31">
        <f t="shared" si="6"/>
        <v>0</v>
      </c>
      <c r="W15" s="43">
        <f t="shared" si="1"/>
        <v>0</v>
      </c>
      <c r="X15" s="32">
        <v>0</v>
      </c>
      <c r="Y15" s="31">
        <f t="shared" si="7"/>
        <v>0</v>
      </c>
      <c r="Z15" s="30">
        <v>0</v>
      </c>
      <c r="AA15" s="33"/>
      <c r="AB15" s="36"/>
      <c r="AC15" s="35"/>
      <c r="AD15" s="43">
        <f t="shared" si="8"/>
        <v>0</v>
      </c>
    </row>
    <row r="16" spans="1:32" ht="18" customHeight="1" x14ac:dyDescent="0.2">
      <c r="A16" s="27">
        <f t="shared" si="9"/>
        <v>6</v>
      </c>
      <c r="B16" s="28" t="str">
        <f>IF('Personal Contratado'!C12="","",'Personal Contratado'!C12)</f>
        <v/>
      </c>
      <c r="C16" s="28" t="str">
        <f>IF('Personal Contratado'!D12="","",'Personal Contratado'!D12)</f>
        <v/>
      </c>
      <c r="D16" s="40"/>
      <c r="E16" s="29"/>
      <c r="F16" s="40" t="str">
        <f t="shared" si="0"/>
        <v/>
      </c>
      <c r="G16" s="30">
        <v>0</v>
      </c>
      <c r="H16" s="30">
        <v>0</v>
      </c>
      <c r="I16" s="30">
        <v>0</v>
      </c>
      <c r="J16" s="30">
        <v>0</v>
      </c>
      <c r="K16" s="42">
        <v>0</v>
      </c>
      <c r="L16" s="31">
        <f t="shared" si="2"/>
        <v>0</v>
      </c>
      <c r="M16" s="56">
        <v>0</v>
      </c>
      <c r="N16" s="42">
        <v>0</v>
      </c>
      <c r="O16" s="31">
        <f t="shared" si="3"/>
        <v>0</v>
      </c>
      <c r="P16" s="30">
        <v>0</v>
      </c>
      <c r="Q16" s="42">
        <v>0</v>
      </c>
      <c r="R16" s="31">
        <f t="shared" si="4"/>
        <v>0</v>
      </c>
      <c r="S16" s="43">
        <f t="shared" si="5"/>
        <v>0</v>
      </c>
      <c r="T16" s="30">
        <v>0</v>
      </c>
      <c r="U16" s="30">
        <v>0</v>
      </c>
      <c r="V16" s="37">
        <f t="shared" si="6"/>
        <v>0</v>
      </c>
      <c r="W16" s="43">
        <f t="shared" si="1"/>
        <v>0</v>
      </c>
      <c r="X16" s="32">
        <v>0</v>
      </c>
      <c r="Y16" s="31">
        <f t="shared" si="7"/>
        <v>0</v>
      </c>
      <c r="Z16" s="30">
        <v>0</v>
      </c>
      <c r="AA16" s="33"/>
      <c r="AB16" s="34"/>
      <c r="AC16" s="35"/>
      <c r="AD16" s="43">
        <f t="shared" si="8"/>
        <v>0</v>
      </c>
    </row>
    <row r="17" spans="1:30" ht="18" customHeight="1" x14ac:dyDescent="0.2">
      <c r="A17" s="27">
        <f t="shared" si="9"/>
        <v>7</v>
      </c>
      <c r="B17" s="28" t="str">
        <f>IF('Personal Contratado'!C13="","",'Personal Contratado'!C13)</f>
        <v/>
      </c>
      <c r="C17" s="28" t="str">
        <f>IF('Personal Contratado'!D13="","",'Personal Contratado'!D13)</f>
        <v/>
      </c>
      <c r="D17" s="40"/>
      <c r="E17" s="29"/>
      <c r="F17" s="40" t="str">
        <f t="shared" si="0"/>
        <v/>
      </c>
      <c r="G17" s="30">
        <v>0</v>
      </c>
      <c r="H17" s="30">
        <v>0</v>
      </c>
      <c r="I17" s="30">
        <v>0</v>
      </c>
      <c r="J17" s="30">
        <v>0</v>
      </c>
      <c r="K17" s="42">
        <v>0</v>
      </c>
      <c r="L17" s="31">
        <f t="shared" si="2"/>
        <v>0</v>
      </c>
      <c r="M17" s="56">
        <v>0</v>
      </c>
      <c r="N17" s="42">
        <v>0</v>
      </c>
      <c r="O17" s="31">
        <f t="shared" si="3"/>
        <v>0</v>
      </c>
      <c r="P17" s="30">
        <v>0</v>
      </c>
      <c r="Q17" s="42">
        <v>0</v>
      </c>
      <c r="R17" s="31">
        <f t="shared" si="4"/>
        <v>0</v>
      </c>
      <c r="S17" s="43">
        <f t="shared" si="5"/>
        <v>0</v>
      </c>
      <c r="T17" s="30">
        <v>0</v>
      </c>
      <c r="U17" s="30">
        <v>0</v>
      </c>
      <c r="V17" s="37">
        <f t="shared" si="6"/>
        <v>0</v>
      </c>
      <c r="W17" s="43">
        <f t="shared" si="1"/>
        <v>0</v>
      </c>
      <c r="X17" s="32">
        <v>0</v>
      </c>
      <c r="Y17" s="31">
        <f t="shared" si="7"/>
        <v>0</v>
      </c>
      <c r="Z17" s="30">
        <v>0</v>
      </c>
      <c r="AA17" s="33"/>
      <c r="AB17" s="34"/>
      <c r="AC17" s="35"/>
      <c r="AD17" s="43">
        <f t="shared" si="8"/>
        <v>0</v>
      </c>
    </row>
    <row r="18" spans="1:30" ht="18" customHeight="1" x14ac:dyDescent="0.2">
      <c r="A18" s="27">
        <f t="shared" si="9"/>
        <v>8</v>
      </c>
      <c r="B18" s="28" t="str">
        <f>IF('Personal Contratado'!C14="","",'Personal Contratado'!C14)</f>
        <v/>
      </c>
      <c r="C18" s="28" t="str">
        <f>IF('Personal Contratado'!D14="","",'Personal Contratado'!D14)</f>
        <v/>
      </c>
      <c r="D18" s="40"/>
      <c r="E18" s="29"/>
      <c r="F18" s="40" t="str">
        <f t="shared" si="0"/>
        <v/>
      </c>
      <c r="G18" s="30">
        <v>0</v>
      </c>
      <c r="H18" s="30">
        <v>0</v>
      </c>
      <c r="I18" s="30">
        <v>0</v>
      </c>
      <c r="J18" s="30">
        <v>0</v>
      </c>
      <c r="K18" s="42">
        <v>0</v>
      </c>
      <c r="L18" s="31">
        <f t="shared" si="2"/>
        <v>0</v>
      </c>
      <c r="M18" s="56">
        <v>0</v>
      </c>
      <c r="N18" s="42">
        <v>0</v>
      </c>
      <c r="O18" s="31">
        <f t="shared" si="3"/>
        <v>0</v>
      </c>
      <c r="P18" s="30">
        <v>0</v>
      </c>
      <c r="Q18" s="42">
        <v>0</v>
      </c>
      <c r="R18" s="31">
        <f t="shared" si="4"/>
        <v>0</v>
      </c>
      <c r="S18" s="43">
        <f t="shared" si="5"/>
        <v>0</v>
      </c>
      <c r="T18" s="30">
        <v>0</v>
      </c>
      <c r="U18" s="30">
        <v>0</v>
      </c>
      <c r="V18" s="37">
        <f t="shared" si="6"/>
        <v>0</v>
      </c>
      <c r="W18" s="43">
        <f t="shared" si="1"/>
        <v>0</v>
      </c>
      <c r="X18" s="32">
        <v>0</v>
      </c>
      <c r="Y18" s="31">
        <f t="shared" si="7"/>
        <v>0</v>
      </c>
      <c r="Z18" s="30">
        <v>0</v>
      </c>
      <c r="AA18" s="33"/>
      <c r="AB18" s="34"/>
      <c r="AC18" s="35"/>
      <c r="AD18" s="43">
        <f t="shared" si="8"/>
        <v>0</v>
      </c>
    </row>
    <row r="19" spans="1:30" ht="18" customHeight="1" x14ac:dyDescent="0.2">
      <c r="A19" s="27">
        <f t="shared" si="9"/>
        <v>9</v>
      </c>
      <c r="B19" s="28" t="str">
        <f>IF('Personal Contratado'!C15="","",'Personal Contratado'!C15)</f>
        <v/>
      </c>
      <c r="C19" s="28" t="str">
        <f>IF('Personal Contratado'!D15="","",'Personal Contratado'!D15)</f>
        <v/>
      </c>
      <c r="D19" s="40"/>
      <c r="E19" s="29"/>
      <c r="F19" s="40" t="str">
        <f t="shared" ref="F19:F30" si="10">IF(D19="","",SUM(D19-E19))</f>
        <v/>
      </c>
      <c r="G19" s="30">
        <v>0</v>
      </c>
      <c r="H19" s="30">
        <v>0</v>
      </c>
      <c r="I19" s="30">
        <v>0</v>
      </c>
      <c r="J19" s="30">
        <v>0</v>
      </c>
      <c r="K19" s="42">
        <v>0</v>
      </c>
      <c r="L19" s="31">
        <f t="shared" si="2"/>
        <v>0</v>
      </c>
      <c r="M19" s="56">
        <v>0</v>
      </c>
      <c r="N19" s="42">
        <v>0</v>
      </c>
      <c r="O19" s="31">
        <f t="shared" si="3"/>
        <v>0</v>
      </c>
      <c r="P19" s="30">
        <v>0</v>
      </c>
      <c r="Q19" s="42">
        <v>0</v>
      </c>
      <c r="R19" s="31">
        <f t="shared" si="4"/>
        <v>0</v>
      </c>
      <c r="S19" s="43">
        <f t="shared" si="5"/>
        <v>0</v>
      </c>
      <c r="T19" s="30">
        <v>0</v>
      </c>
      <c r="U19" s="30">
        <v>0</v>
      </c>
      <c r="V19" s="37">
        <f t="shared" si="6"/>
        <v>0</v>
      </c>
      <c r="W19" s="43">
        <f t="shared" si="1"/>
        <v>0</v>
      </c>
      <c r="X19" s="32">
        <v>0</v>
      </c>
      <c r="Y19" s="31">
        <f t="shared" si="7"/>
        <v>0</v>
      </c>
      <c r="Z19" s="30">
        <v>0</v>
      </c>
      <c r="AA19" s="33"/>
      <c r="AB19" s="34"/>
      <c r="AC19" s="35"/>
      <c r="AD19" s="43">
        <f t="shared" si="8"/>
        <v>0</v>
      </c>
    </row>
    <row r="20" spans="1:30" ht="18" customHeight="1" x14ac:dyDescent="0.2">
      <c r="A20" s="27">
        <f t="shared" si="9"/>
        <v>10</v>
      </c>
      <c r="B20" s="28" t="str">
        <f>IF('Personal Contratado'!C16="","",'Personal Contratado'!C16)</f>
        <v/>
      </c>
      <c r="C20" s="28" t="str">
        <f>IF('Personal Contratado'!D16="","",'Personal Contratado'!D16)</f>
        <v/>
      </c>
      <c r="D20" s="40"/>
      <c r="E20" s="29"/>
      <c r="F20" s="40" t="str">
        <f t="shared" si="10"/>
        <v/>
      </c>
      <c r="G20" s="30">
        <v>0</v>
      </c>
      <c r="H20" s="30">
        <v>0</v>
      </c>
      <c r="I20" s="30">
        <v>0</v>
      </c>
      <c r="J20" s="30">
        <v>0</v>
      </c>
      <c r="K20" s="42">
        <v>0</v>
      </c>
      <c r="L20" s="31">
        <f t="shared" si="2"/>
        <v>0</v>
      </c>
      <c r="M20" s="56">
        <v>0</v>
      </c>
      <c r="N20" s="42">
        <v>0</v>
      </c>
      <c r="O20" s="31">
        <f t="shared" si="3"/>
        <v>0</v>
      </c>
      <c r="P20" s="30">
        <v>0</v>
      </c>
      <c r="Q20" s="42">
        <v>0</v>
      </c>
      <c r="R20" s="31">
        <f t="shared" si="4"/>
        <v>0</v>
      </c>
      <c r="S20" s="43">
        <f t="shared" si="5"/>
        <v>0</v>
      </c>
      <c r="T20" s="30">
        <v>0</v>
      </c>
      <c r="U20" s="30">
        <v>0</v>
      </c>
      <c r="V20" s="37">
        <f t="shared" si="6"/>
        <v>0</v>
      </c>
      <c r="W20" s="43">
        <f t="shared" si="1"/>
        <v>0</v>
      </c>
      <c r="X20" s="32">
        <v>0</v>
      </c>
      <c r="Y20" s="31">
        <f t="shared" si="7"/>
        <v>0</v>
      </c>
      <c r="Z20" s="30">
        <v>0</v>
      </c>
      <c r="AA20" s="33"/>
      <c r="AB20" s="34"/>
      <c r="AC20" s="35"/>
      <c r="AD20" s="43">
        <f t="shared" si="8"/>
        <v>0</v>
      </c>
    </row>
    <row r="21" spans="1:30" ht="18" customHeight="1" x14ac:dyDescent="0.2">
      <c r="A21" s="27">
        <f t="shared" si="9"/>
        <v>11</v>
      </c>
      <c r="B21" s="28" t="str">
        <f>IF('Personal Contratado'!C17="","",'Personal Contratado'!C17)</f>
        <v/>
      </c>
      <c r="C21" s="28" t="str">
        <f>IF('Personal Contratado'!D17="","",'Personal Contratado'!D17)</f>
        <v/>
      </c>
      <c r="D21" s="40"/>
      <c r="E21" s="29"/>
      <c r="F21" s="40" t="str">
        <f t="shared" si="10"/>
        <v/>
      </c>
      <c r="G21" s="30">
        <v>0</v>
      </c>
      <c r="H21" s="30">
        <v>0</v>
      </c>
      <c r="I21" s="30">
        <v>0</v>
      </c>
      <c r="J21" s="30">
        <v>0</v>
      </c>
      <c r="K21" s="42">
        <v>0</v>
      </c>
      <c r="L21" s="31">
        <f t="shared" si="2"/>
        <v>0</v>
      </c>
      <c r="M21" s="56">
        <v>0</v>
      </c>
      <c r="N21" s="42">
        <v>0</v>
      </c>
      <c r="O21" s="31">
        <f t="shared" si="3"/>
        <v>0</v>
      </c>
      <c r="P21" s="30">
        <v>0</v>
      </c>
      <c r="Q21" s="42">
        <v>0</v>
      </c>
      <c r="R21" s="31">
        <f t="shared" si="4"/>
        <v>0</v>
      </c>
      <c r="S21" s="43">
        <f t="shared" si="5"/>
        <v>0</v>
      </c>
      <c r="T21" s="30">
        <v>0</v>
      </c>
      <c r="U21" s="30">
        <v>0</v>
      </c>
      <c r="V21" s="37">
        <f t="shared" si="6"/>
        <v>0</v>
      </c>
      <c r="W21" s="43">
        <f t="shared" si="1"/>
        <v>0</v>
      </c>
      <c r="X21" s="32">
        <v>0</v>
      </c>
      <c r="Y21" s="31">
        <f t="shared" si="7"/>
        <v>0</v>
      </c>
      <c r="Z21" s="30">
        <v>0</v>
      </c>
      <c r="AA21" s="33"/>
      <c r="AB21" s="34"/>
      <c r="AC21" s="35"/>
      <c r="AD21" s="43">
        <f t="shared" si="8"/>
        <v>0</v>
      </c>
    </row>
    <row r="22" spans="1:30" ht="18" customHeight="1" x14ac:dyDescent="0.2">
      <c r="A22" s="27">
        <f t="shared" si="9"/>
        <v>12</v>
      </c>
      <c r="B22" s="28" t="str">
        <f>IF('Personal Contratado'!C18="","",'Personal Contratado'!C18)</f>
        <v/>
      </c>
      <c r="C22" s="28" t="str">
        <f>IF('Personal Contratado'!D18="","",'Personal Contratado'!D18)</f>
        <v/>
      </c>
      <c r="D22" s="40"/>
      <c r="E22" s="29"/>
      <c r="F22" s="40" t="str">
        <f t="shared" si="10"/>
        <v/>
      </c>
      <c r="G22" s="30">
        <v>0</v>
      </c>
      <c r="H22" s="30">
        <v>0</v>
      </c>
      <c r="I22" s="30">
        <v>0</v>
      </c>
      <c r="J22" s="30">
        <v>0</v>
      </c>
      <c r="K22" s="42">
        <v>0</v>
      </c>
      <c r="L22" s="31">
        <f t="shared" si="2"/>
        <v>0</v>
      </c>
      <c r="M22" s="56">
        <v>0</v>
      </c>
      <c r="N22" s="42">
        <v>0</v>
      </c>
      <c r="O22" s="31">
        <f t="shared" si="3"/>
        <v>0</v>
      </c>
      <c r="P22" s="30">
        <v>0</v>
      </c>
      <c r="Q22" s="42">
        <v>0</v>
      </c>
      <c r="R22" s="31">
        <f t="shared" si="4"/>
        <v>0</v>
      </c>
      <c r="S22" s="43">
        <f t="shared" si="5"/>
        <v>0</v>
      </c>
      <c r="T22" s="30">
        <v>0</v>
      </c>
      <c r="U22" s="30">
        <v>0</v>
      </c>
      <c r="V22" s="37">
        <f t="shared" si="6"/>
        <v>0</v>
      </c>
      <c r="W22" s="43">
        <f t="shared" si="1"/>
        <v>0</v>
      </c>
      <c r="X22" s="32">
        <v>0</v>
      </c>
      <c r="Y22" s="31">
        <f t="shared" si="7"/>
        <v>0</v>
      </c>
      <c r="Z22" s="30">
        <v>0</v>
      </c>
      <c r="AA22" s="33"/>
      <c r="AB22" s="34"/>
      <c r="AC22" s="35"/>
      <c r="AD22" s="43">
        <f t="shared" si="8"/>
        <v>0</v>
      </c>
    </row>
    <row r="23" spans="1:30" ht="18" customHeight="1" x14ac:dyDescent="0.2">
      <c r="A23" s="27">
        <f t="shared" si="9"/>
        <v>13</v>
      </c>
      <c r="B23" s="28" t="str">
        <f>IF('Personal Contratado'!C19="","",'Personal Contratado'!C19)</f>
        <v/>
      </c>
      <c r="C23" s="28" t="str">
        <f>IF('Personal Contratado'!D19="","",'Personal Contratado'!D19)</f>
        <v/>
      </c>
      <c r="D23" s="40"/>
      <c r="E23" s="29"/>
      <c r="F23" s="40" t="str">
        <f t="shared" si="10"/>
        <v/>
      </c>
      <c r="G23" s="30">
        <v>0</v>
      </c>
      <c r="H23" s="30">
        <v>0</v>
      </c>
      <c r="I23" s="30">
        <v>0</v>
      </c>
      <c r="J23" s="30">
        <v>0</v>
      </c>
      <c r="K23" s="42">
        <v>0</v>
      </c>
      <c r="L23" s="31">
        <f t="shared" si="2"/>
        <v>0</v>
      </c>
      <c r="M23" s="56">
        <v>0</v>
      </c>
      <c r="N23" s="42">
        <v>0</v>
      </c>
      <c r="O23" s="31">
        <f t="shared" si="3"/>
        <v>0</v>
      </c>
      <c r="P23" s="30">
        <v>0</v>
      </c>
      <c r="Q23" s="42">
        <v>0</v>
      </c>
      <c r="R23" s="31">
        <f t="shared" si="4"/>
        <v>0</v>
      </c>
      <c r="S23" s="43">
        <f t="shared" si="5"/>
        <v>0</v>
      </c>
      <c r="T23" s="30">
        <v>0</v>
      </c>
      <c r="U23" s="30">
        <v>0</v>
      </c>
      <c r="V23" s="31">
        <f t="shared" si="6"/>
        <v>0</v>
      </c>
      <c r="W23" s="43">
        <f t="shared" si="1"/>
        <v>0</v>
      </c>
      <c r="X23" s="32">
        <v>0</v>
      </c>
      <c r="Y23" s="31">
        <f t="shared" si="7"/>
        <v>0</v>
      </c>
      <c r="Z23" s="30">
        <v>0</v>
      </c>
      <c r="AA23" s="33"/>
      <c r="AB23" s="34"/>
      <c r="AC23" s="35"/>
      <c r="AD23" s="43">
        <f t="shared" si="8"/>
        <v>0</v>
      </c>
    </row>
    <row r="24" spans="1:30" ht="18" customHeight="1" x14ac:dyDescent="0.2">
      <c r="A24" s="27">
        <f t="shared" si="9"/>
        <v>14</v>
      </c>
      <c r="B24" s="28" t="str">
        <f>IF('Personal Contratado'!C20="","",'Personal Contratado'!C20)</f>
        <v/>
      </c>
      <c r="C24" s="28" t="str">
        <f>IF('Personal Contratado'!D20="","",'Personal Contratado'!D20)</f>
        <v/>
      </c>
      <c r="D24" s="40"/>
      <c r="E24" s="29"/>
      <c r="F24" s="40" t="str">
        <f t="shared" si="10"/>
        <v/>
      </c>
      <c r="G24" s="30">
        <v>0</v>
      </c>
      <c r="H24" s="30">
        <v>0</v>
      </c>
      <c r="I24" s="30">
        <v>0</v>
      </c>
      <c r="J24" s="30">
        <v>0</v>
      </c>
      <c r="K24" s="42">
        <v>0</v>
      </c>
      <c r="L24" s="31">
        <f t="shared" si="2"/>
        <v>0</v>
      </c>
      <c r="M24" s="56">
        <v>0</v>
      </c>
      <c r="N24" s="42">
        <v>0</v>
      </c>
      <c r="O24" s="31">
        <f t="shared" si="3"/>
        <v>0</v>
      </c>
      <c r="P24" s="30">
        <v>0</v>
      </c>
      <c r="Q24" s="42">
        <v>0</v>
      </c>
      <c r="R24" s="31">
        <f t="shared" si="4"/>
        <v>0</v>
      </c>
      <c r="S24" s="43">
        <f t="shared" si="5"/>
        <v>0</v>
      </c>
      <c r="T24" s="30">
        <v>0</v>
      </c>
      <c r="U24" s="30">
        <v>0</v>
      </c>
      <c r="V24" s="31">
        <f t="shared" si="6"/>
        <v>0</v>
      </c>
      <c r="W24" s="43">
        <f t="shared" si="1"/>
        <v>0</v>
      </c>
      <c r="X24" s="32">
        <v>0</v>
      </c>
      <c r="Y24" s="31">
        <f t="shared" si="7"/>
        <v>0</v>
      </c>
      <c r="Z24" s="30">
        <v>0</v>
      </c>
      <c r="AA24" s="33"/>
      <c r="AB24" s="34"/>
      <c r="AC24" s="35"/>
      <c r="AD24" s="43">
        <f t="shared" si="8"/>
        <v>0</v>
      </c>
    </row>
    <row r="25" spans="1:30" ht="18" customHeight="1" x14ac:dyDescent="0.2">
      <c r="A25" s="27">
        <f t="shared" si="9"/>
        <v>15</v>
      </c>
      <c r="B25" s="28" t="str">
        <f>IF('Personal Contratado'!C21="","",'Personal Contratado'!C21)</f>
        <v/>
      </c>
      <c r="C25" s="28" t="str">
        <f>IF('Personal Contratado'!D21="","",'Personal Contratado'!D21)</f>
        <v/>
      </c>
      <c r="D25" s="40"/>
      <c r="E25" s="29"/>
      <c r="F25" s="40" t="str">
        <f t="shared" si="10"/>
        <v/>
      </c>
      <c r="G25" s="30">
        <v>0</v>
      </c>
      <c r="H25" s="30">
        <v>0</v>
      </c>
      <c r="I25" s="30">
        <v>0</v>
      </c>
      <c r="J25" s="30">
        <v>0</v>
      </c>
      <c r="K25" s="42">
        <v>0</v>
      </c>
      <c r="L25" s="31">
        <f t="shared" si="2"/>
        <v>0</v>
      </c>
      <c r="M25" s="56">
        <v>0</v>
      </c>
      <c r="N25" s="42">
        <v>0</v>
      </c>
      <c r="O25" s="31">
        <f t="shared" si="3"/>
        <v>0</v>
      </c>
      <c r="P25" s="30">
        <v>0</v>
      </c>
      <c r="Q25" s="42">
        <v>0</v>
      </c>
      <c r="R25" s="31">
        <f t="shared" si="4"/>
        <v>0</v>
      </c>
      <c r="S25" s="43">
        <f t="shared" si="5"/>
        <v>0</v>
      </c>
      <c r="T25" s="30">
        <v>0</v>
      </c>
      <c r="U25" s="30">
        <v>0</v>
      </c>
      <c r="V25" s="31">
        <f t="shared" si="6"/>
        <v>0</v>
      </c>
      <c r="W25" s="43">
        <f t="shared" si="1"/>
        <v>0</v>
      </c>
      <c r="X25" s="32">
        <v>0</v>
      </c>
      <c r="Y25" s="31">
        <f t="shared" si="7"/>
        <v>0</v>
      </c>
      <c r="Z25" s="30">
        <v>0</v>
      </c>
      <c r="AA25" s="33"/>
      <c r="AB25" s="34"/>
      <c r="AC25" s="35"/>
      <c r="AD25" s="43">
        <f t="shared" si="8"/>
        <v>0</v>
      </c>
    </row>
    <row r="26" spans="1:30" ht="18" customHeight="1" x14ac:dyDescent="0.2">
      <c r="A26" s="27">
        <f t="shared" si="9"/>
        <v>16</v>
      </c>
      <c r="B26" s="28" t="str">
        <f>IF('Personal Contratado'!C22="","",'Personal Contratado'!C22)</f>
        <v/>
      </c>
      <c r="C26" s="28" t="str">
        <f>IF('Personal Contratado'!D22="","",'Personal Contratado'!D22)</f>
        <v/>
      </c>
      <c r="D26" s="40"/>
      <c r="E26" s="29"/>
      <c r="F26" s="40" t="str">
        <f t="shared" si="10"/>
        <v/>
      </c>
      <c r="G26" s="30">
        <v>0</v>
      </c>
      <c r="H26" s="30">
        <v>0</v>
      </c>
      <c r="I26" s="30">
        <v>0</v>
      </c>
      <c r="J26" s="30">
        <v>0</v>
      </c>
      <c r="K26" s="42">
        <v>0</v>
      </c>
      <c r="L26" s="31">
        <f t="shared" si="2"/>
        <v>0</v>
      </c>
      <c r="M26" s="56">
        <v>0</v>
      </c>
      <c r="N26" s="42">
        <v>0</v>
      </c>
      <c r="O26" s="31">
        <f t="shared" si="3"/>
        <v>0</v>
      </c>
      <c r="P26" s="30">
        <v>0</v>
      </c>
      <c r="Q26" s="42">
        <v>0</v>
      </c>
      <c r="R26" s="31">
        <f t="shared" si="4"/>
        <v>0</v>
      </c>
      <c r="S26" s="43">
        <f t="shared" si="5"/>
        <v>0</v>
      </c>
      <c r="T26" s="30">
        <v>0</v>
      </c>
      <c r="U26" s="30">
        <v>0</v>
      </c>
      <c r="V26" s="31">
        <f t="shared" si="6"/>
        <v>0</v>
      </c>
      <c r="W26" s="43">
        <f t="shared" si="1"/>
        <v>0</v>
      </c>
      <c r="X26" s="32">
        <v>0</v>
      </c>
      <c r="Y26" s="31">
        <f t="shared" si="7"/>
        <v>0</v>
      </c>
      <c r="Z26" s="30">
        <v>0</v>
      </c>
      <c r="AA26" s="33"/>
      <c r="AB26" s="36"/>
      <c r="AC26" s="35"/>
      <c r="AD26" s="43">
        <f t="shared" si="8"/>
        <v>0</v>
      </c>
    </row>
    <row r="27" spans="1:30" ht="18" customHeight="1" x14ac:dyDescent="0.2">
      <c r="A27" s="27">
        <f t="shared" si="9"/>
        <v>17</v>
      </c>
      <c r="B27" s="28" t="str">
        <f>IF('Personal Contratado'!C23="","",'Personal Contratado'!C23)</f>
        <v/>
      </c>
      <c r="C27" s="28" t="str">
        <f>IF('Personal Contratado'!D23="","",'Personal Contratado'!D23)</f>
        <v/>
      </c>
      <c r="D27" s="40"/>
      <c r="E27" s="29"/>
      <c r="F27" s="40" t="str">
        <f t="shared" si="10"/>
        <v/>
      </c>
      <c r="G27" s="30">
        <v>0</v>
      </c>
      <c r="H27" s="30">
        <v>0</v>
      </c>
      <c r="I27" s="30">
        <v>0</v>
      </c>
      <c r="J27" s="30">
        <v>0</v>
      </c>
      <c r="K27" s="42">
        <v>0</v>
      </c>
      <c r="L27" s="31">
        <f t="shared" si="2"/>
        <v>0</v>
      </c>
      <c r="M27" s="56">
        <v>0</v>
      </c>
      <c r="N27" s="42">
        <v>0</v>
      </c>
      <c r="O27" s="31">
        <f t="shared" si="3"/>
        <v>0</v>
      </c>
      <c r="P27" s="30">
        <v>0</v>
      </c>
      <c r="Q27" s="42">
        <v>0</v>
      </c>
      <c r="R27" s="31">
        <f t="shared" si="4"/>
        <v>0</v>
      </c>
      <c r="S27" s="43">
        <f t="shared" si="5"/>
        <v>0</v>
      </c>
      <c r="T27" s="30">
        <v>0</v>
      </c>
      <c r="U27" s="30">
        <v>0</v>
      </c>
      <c r="V27" s="37">
        <f t="shared" si="6"/>
        <v>0</v>
      </c>
      <c r="W27" s="43">
        <f t="shared" si="1"/>
        <v>0</v>
      </c>
      <c r="X27" s="32">
        <v>0</v>
      </c>
      <c r="Y27" s="31">
        <f t="shared" si="7"/>
        <v>0</v>
      </c>
      <c r="Z27" s="30">
        <v>0</v>
      </c>
      <c r="AA27" s="33"/>
      <c r="AB27" s="34"/>
      <c r="AC27" s="35"/>
      <c r="AD27" s="43">
        <f t="shared" si="8"/>
        <v>0</v>
      </c>
    </row>
    <row r="28" spans="1:30" ht="18" customHeight="1" x14ac:dyDescent="0.2">
      <c r="A28" s="27">
        <f t="shared" si="9"/>
        <v>18</v>
      </c>
      <c r="B28" s="28" t="str">
        <f>IF('Personal Contratado'!C24="","",'Personal Contratado'!C24)</f>
        <v/>
      </c>
      <c r="C28" s="28" t="str">
        <f>IF('Personal Contratado'!D24="","",'Personal Contratado'!D24)</f>
        <v/>
      </c>
      <c r="D28" s="40"/>
      <c r="E28" s="29"/>
      <c r="F28" s="40" t="str">
        <f t="shared" si="10"/>
        <v/>
      </c>
      <c r="G28" s="30">
        <v>0</v>
      </c>
      <c r="H28" s="30">
        <v>0</v>
      </c>
      <c r="I28" s="30">
        <v>0</v>
      </c>
      <c r="J28" s="30">
        <v>0</v>
      </c>
      <c r="K28" s="42">
        <v>0</v>
      </c>
      <c r="L28" s="31">
        <f t="shared" si="2"/>
        <v>0</v>
      </c>
      <c r="M28" s="56">
        <v>0</v>
      </c>
      <c r="N28" s="42">
        <v>0</v>
      </c>
      <c r="O28" s="31">
        <f t="shared" si="3"/>
        <v>0</v>
      </c>
      <c r="P28" s="30">
        <v>0</v>
      </c>
      <c r="Q28" s="42">
        <v>0</v>
      </c>
      <c r="R28" s="31">
        <f t="shared" si="4"/>
        <v>0</v>
      </c>
      <c r="S28" s="43">
        <f t="shared" si="5"/>
        <v>0</v>
      </c>
      <c r="T28" s="30">
        <v>0</v>
      </c>
      <c r="U28" s="30">
        <v>0</v>
      </c>
      <c r="V28" s="37">
        <f t="shared" si="6"/>
        <v>0</v>
      </c>
      <c r="W28" s="43">
        <f t="shared" si="1"/>
        <v>0</v>
      </c>
      <c r="X28" s="32">
        <v>0</v>
      </c>
      <c r="Y28" s="31">
        <f t="shared" si="7"/>
        <v>0</v>
      </c>
      <c r="Z28" s="30">
        <v>0</v>
      </c>
      <c r="AA28" s="33"/>
      <c r="AB28" s="34"/>
      <c r="AC28" s="35"/>
      <c r="AD28" s="43">
        <f t="shared" si="8"/>
        <v>0</v>
      </c>
    </row>
    <row r="29" spans="1:30" ht="18" customHeight="1" x14ac:dyDescent="0.2">
      <c r="A29" s="27">
        <f t="shared" si="9"/>
        <v>19</v>
      </c>
      <c r="B29" s="28" t="str">
        <f>IF('Personal Contratado'!C25="","",'Personal Contratado'!C25)</f>
        <v/>
      </c>
      <c r="C29" s="28" t="str">
        <f>IF('Personal Contratado'!D25="","",'Personal Contratado'!D25)</f>
        <v/>
      </c>
      <c r="D29" s="40"/>
      <c r="E29" s="29"/>
      <c r="F29" s="40" t="str">
        <f t="shared" si="10"/>
        <v/>
      </c>
      <c r="G29" s="30">
        <v>0</v>
      </c>
      <c r="H29" s="30">
        <v>0</v>
      </c>
      <c r="I29" s="30">
        <v>0</v>
      </c>
      <c r="J29" s="30">
        <v>0</v>
      </c>
      <c r="K29" s="42">
        <v>0</v>
      </c>
      <c r="L29" s="31">
        <f t="shared" si="2"/>
        <v>0</v>
      </c>
      <c r="M29" s="56">
        <v>0</v>
      </c>
      <c r="N29" s="42">
        <v>0</v>
      </c>
      <c r="O29" s="31">
        <f t="shared" si="3"/>
        <v>0</v>
      </c>
      <c r="P29" s="30">
        <v>0</v>
      </c>
      <c r="Q29" s="42">
        <v>0</v>
      </c>
      <c r="R29" s="31">
        <f t="shared" si="4"/>
        <v>0</v>
      </c>
      <c r="S29" s="43">
        <f t="shared" si="5"/>
        <v>0</v>
      </c>
      <c r="T29" s="30">
        <v>0</v>
      </c>
      <c r="U29" s="30">
        <v>0</v>
      </c>
      <c r="V29" s="37">
        <f t="shared" si="6"/>
        <v>0</v>
      </c>
      <c r="W29" s="43">
        <f t="shared" si="1"/>
        <v>0</v>
      </c>
      <c r="X29" s="32">
        <v>0</v>
      </c>
      <c r="Y29" s="31">
        <f t="shared" si="7"/>
        <v>0</v>
      </c>
      <c r="Z29" s="30">
        <v>0</v>
      </c>
      <c r="AA29" s="33"/>
      <c r="AB29" s="34"/>
      <c r="AC29" s="35"/>
      <c r="AD29" s="43">
        <f t="shared" si="8"/>
        <v>0</v>
      </c>
    </row>
    <row r="30" spans="1:30" ht="18" customHeight="1" x14ac:dyDescent="0.2">
      <c r="A30" s="27">
        <f t="shared" si="9"/>
        <v>20</v>
      </c>
      <c r="B30" s="28" t="str">
        <f>IF('Personal Contratado'!C26="","",'Personal Contratado'!C26)</f>
        <v/>
      </c>
      <c r="C30" s="28" t="str">
        <f>IF('Personal Contratado'!D26="","",'Personal Contratado'!D26)</f>
        <v/>
      </c>
      <c r="D30" s="40"/>
      <c r="E30" s="29"/>
      <c r="F30" s="40" t="str">
        <f t="shared" si="10"/>
        <v/>
      </c>
      <c r="G30" s="30">
        <v>0</v>
      </c>
      <c r="H30" s="30">
        <v>0</v>
      </c>
      <c r="I30" s="30">
        <v>0</v>
      </c>
      <c r="J30" s="30">
        <v>0</v>
      </c>
      <c r="K30" s="42">
        <v>0</v>
      </c>
      <c r="L30" s="31">
        <f t="shared" si="2"/>
        <v>0</v>
      </c>
      <c r="M30" s="56">
        <v>0</v>
      </c>
      <c r="N30" s="42">
        <v>0</v>
      </c>
      <c r="O30" s="31">
        <f t="shared" si="3"/>
        <v>0</v>
      </c>
      <c r="P30" s="30">
        <v>0</v>
      </c>
      <c r="Q30" s="42">
        <v>0</v>
      </c>
      <c r="R30" s="31">
        <f t="shared" si="4"/>
        <v>0</v>
      </c>
      <c r="S30" s="43">
        <f t="shared" si="5"/>
        <v>0</v>
      </c>
      <c r="T30" s="30">
        <v>0</v>
      </c>
      <c r="U30" s="30">
        <v>0</v>
      </c>
      <c r="V30" s="37">
        <f t="shared" si="6"/>
        <v>0</v>
      </c>
      <c r="W30" s="43">
        <f t="shared" si="1"/>
        <v>0</v>
      </c>
      <c r="X30" s="32">
        <v>0</v>
      </c>
      <c r="Y30" s="31">
        <f t="shared" si="7"/>
        <v>0</v>
      </c>
      <c r="Z30" s="30">
        <v>0</v>
      </c>
      <c r="AA30" s="33"/>
      <c r="AB30" s="34"/>
      <c r="AC30" s="35"/>
      <c r="AD30" s="43">
        <f t="shared" si="8"/>
        <v>0</v>
      </c>
    </row>
    <row r="31" spans="1:30" ht="18" customHeight="1" x14ac:dyDescent="0.2">
      <c r="G31" s="26">
        <f>SUM(G11:G30)</f>
        <v>0</v>
      </c>
      <c r="H31" s="26">
        <f>SUM(H11:H30)</f>
        <v>0</v>
      </c>
      <c r="I31" s="26">
        <f>SUM(I11:I30)</f>
        <v>0</v>
      </c>
      <c r="J31" s="26">
        <f>SUM(J11:J30)</f>
        <v>0</v>
      </c>
      <c r="L31" s="51">
        <f>SUM(L11:L30)</f>
        <v>0</v>
      </c>
      <c r="M31" s="26">
        <f>SUM(M11:M30)</f>
        <v>0</v>
      </c>
      <c r="N31" s="54"/>
      <c r="O31" s="51">
        <f>SUM(O11:O30)</f>
        <v>0</v>
      </c>
      <c r="R31" s="51">
        <f>SUM(R11:R30)</f>
        <v>0</v>
      </c>
      <c r="S31" s="51">
        <f>SUM(S11:S30)</f>
        <v>0</v>
      </c>
      <c r="V31" s="50">
        <f>SUM(V11:V30)</f>
        <v>0</v>
      </c>
      <c r="W31" s="50">
        <f>SUM(W11:W30)</f>
        <v>0</v>
      </c>
      <c r="Y31" s="50">
        <f>SUM(Y11:Y30)</f>
        <v>0</v>
      </c>
      <c r="AD31" s="49">
        <f>SUM(V31-Y31)</f>
        <v>0</v>
      </c>
    </row>
  </sheetData>
  <sheetProtection password="CDCA" sheet="1" objects="1" scenarios="1"/>
  <mergeCells count="25">
    <mergeCell ref="AD9:AD10"/>
    <mergeCell ref="X9:X10"/>
    <mergeCell ref="Y9:Y10"/>
    <mergeCell ref="Z9:Z10"/>
    <mergeCell ref="AA9:AA10"/>
    <mergeCell ref="AB9:AB10"/>
    <mergeCell ref="AC9:AC10"/>
    <mergeCell ref="A9:B10"/>
    <mergeCell ref="C9:C10"/>
    <mergeCell ref="D9:I9"/>
    <mergeCell ref="J9:O9"/>
    <mergeCell ref="C7:D7"/>
    <mergeCell ref="E7:G7"/>
    <mergeCell ref="V9:V10"/>
    <mergeCell ref="W9:W10"/>
    <mergeCell ref="C5:D5"/>
    <mergeCell ref="C6:L6"/>
    <mergeCell ref="G1:L1"/>
    <mergeCell ref="P1:T1"/>
    <mergeCell ref="H3:L3"/>
    <mergeCell ref="C4:L4"/>
    <mergeCell ref="U9:U10"/>
    <mergeCell ref="P9:R9"/>
    <mergeCell ref="S9:S10"/>
    <mergeCell ref="T9:T10"/>
  </mergeCells>
  <phoneticPr fontId="24"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
  <sheetViews>
    <sheetView topLeftCell="A8" zoomScale="70" zoomScaleNormal="70" workbookViewId="0">
      <selection activeCell="X11" sqref="X11:X30"/>
    </sheetView>
  </sheetViews>
  <sheetFormatPr baseColWidth="10" defaultRowHeight="12.75" x14ac:dyDescent="0.2"/>
  <cols>
    <col min="1" max="1" width="3.85546875" style="14"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22.5703125" customWidth="1"/>
    <col min="29" max="29" width="35" customWidth="1"/>
  </cols>
  <sheetData>
    <row r="1" spans="1:32" ht="18" x14ac:dyDescent="0.2">
      <c r="A1" s="15"/>
      <c r="B1" s="16"/>
      <c r="C1" s="16"/>
      <c r="D1" s="16"/>
      <c r="E1" s="16"/>
      <c r="F1" s="16"/>
      <c r="G1" s="166" t="s">
        <v>42</v>
      </c>
      <c r="H1" s="166"/>
      <c r="I1" s="166"/>
      <c r="J1" s="166"/>
      <c r="K1" s="166"/>
      <c r="L1" s="166"/>
      <c r="M1" s="53"/>
      <c r="N1" s="53"/>
      <c r="O1" s="53"/>
      <c r="P1" s="164">
        <f>EXPEDIENTE!D3</f>
        <v>0</v>
      </c>
      <c r="Q1" s="165"/>
      <c r="R1" s="165"/>
      <c r="S1" s="165"/>
      <c r="T1" s="165"/>
      <c r="U1" s="16"/>
      <c r="V1" s="16"/>
      <c r="W1" s="16"/>
      <c r="X1" s="16"/>
      <c r="Y1" s="16"/>
      <c r="Z1" s="16"/>
      <c r="AA1" s="16"/>
      <c r="AB1" s="16"/>
      <c r="AC1" s="16"/>
      <c r="AD1" s="16"/>
    </row>
    <row r="2" spans="1:32" x14ac:dyDescent="0.2">
      <c r="A2" s="15"/>
      <c r="B2" s="16"/>
      <c r="C2" s="16"/>
      <c r="D2" s="16"/>
      <c r="E2" s="16"/>
      <c r="F2" s="16"/>
      <c r="G2" s="16"/>
      <c r="H2" s="19"/>
      <c r="I2" s="19"/>
      <c r="J2" s="19"/>
      <c r="K2" s="19"/>
      <c r="L2" s="19"/>
      <c r="M2" s="19"/>
      <c r="N2" s="19"/>
      <c r="O2" s="19"/>
      <c r="P2" s="16"/>
      <c r="Q2" s="16"/>
      <c r="R2" s="16"/>
      <c r="S2" s="16"/>
      <c r="T2" s="16"/>
      <c r="U2" s="16"/>
      <c r="V2" s="16"/>
      <c r="W2" s="16"/>
      <c r="X2" s="16"/>
      <c r="Y2" s="16"/>
      <c r="Z2" s="16"/>
      <c r="AA2" s="16"/>
      <c r="AB2" s="16"/>
      <c r="AC2" s="16"/>
      <c r="AD2" s="16"/>
    </row>
    <row r="3" spans="1:32" ht="15" x14ac:dyDescent="0.25">
      <c r="A3" s="15"/>
      <c r="B3" s="16"/>
      <c r="C3" s="19"/>
      <c r="D3" s="19"/>
      <c r="E3" s="19"/>
      <c r="F3" s="19"/>
      <c r="G3" s="24" t="s">
        <v>41</v>
      </c>
      <c r="H3" s="169"/>
      <c r="I3" s="170"/>
      <c r="J3" s="170"/>
      <c r="K3" s="170"/>
      <c r="L3" s="170"/>
      <c r="M3" s="16"/>
      <c r="N3" s="16"/>
      <c r="O3" s="16"/>
      <c r="P3" s="16"/>
      <c r="Q3" s="16"/>
      <c r="R3" s="16"/>
      <c r="S3" s="16"/>
      <c r="T3" s="16"/>
      <c r="U3" s="16"/>
      <c r="V3" s="16"/>
      <c r="W3" s="16"/>
      <c r="Y3" s="16"/>
      <c r="Z3" s="16"/>
      <c r="AA3" s="16"/>
      <c r="AB3" s="16"/>
      <c r="AC3" s="16"/>
      <c r="AD3" s="16"/>
    </row>
    <row r="4" spans="1:32" ht="15" x14ac:dyDescent="0.25">
      <c r="A4" s="15"/>
      <c r="B4" s="18" t="s">
        <v>43</v>
      </c>
      <c r="C4" s="168" t="str">
        <f>IF(EXPEDIENTE!D5="","",EXPEDIENTE!D5)</f>
        <v/>
      </c>
      <c r="D4" s="168"/>
      <c r="E4" s="168"/>
      <c r="F4" s="168"/>
      <c r="G4" s="168"/>
      <c r="H4" s="168"/>
      <c r="I4" s="168"/>
      <c r="J4" s="168"/>
      <c r="K4" s="168"/>
      <c r="L4" s="168"/>
      <c r="M4" s="16"/>
      <c r="N4" s="16"/>
      <c r="O4" s="16"/>
      <c r="P4" s="16"/>
      <c r="Q4" s="16"/>
      <c r="R4" s="16"/>
      <c r="S4" s="16"/>
      <c r="T4" s="16"/>
      <c r="U4" s="16"/>
      <c r="V4" s="16"/>
      <c r="W4" s="16"/>
      <c r="X4" s="16"/>
      <c r="Y4" s="16"/>
      <c r="Z4" s="16"/>
      <c r="AA4" s="16"/>
      <c r="AB4" s="16"/>
      <c r="AC4" s="16"/>
      <c r="AD4" s="16"/>
    </row>
    <row r="5" spans="1:32" ht="15" x14ac:dyDescent="0.25">
      <c r="A5" s="15"/>
      <c r="B5" s="18" t="s">
        <v>12</v>
      </c>
      <c r="C5" s="167" t="str">
        <f>IF(EXPEDIENTE!D6="","",EXPEDIENTE!D6)</f>
        <v/>
      </c>
      <c r="D5" s="167"/>
      <c r="E5" s="21"/>
      <c r="F5" s="22"/>
      <c r="G5" s="22"/>
      <c r="H5" s="22"/>
      <c r="I5" s="22"/>
      <c r="J5" s="22"/>
      <c r="K5" s="22"/>
      <c r="L5" s="22"/>
      <c r="M5" s="22"/>
      <c r="N5" s="22"/>
      <c r="O5" s="22"/>
      <c r="P5" s="15"/>
      <c r="Q5" s="15"/>
      <c r="R5" s="15"/>
      <c r="S5" s="15"/>
      <c r="T5" s="15"/>
      <c r="U5" s="16"/>
      <c r="V5" s="16"/>
      <c r="W5" s="16"/>
      <c r="X5" s="16"/>
      <c r="Y5" s="16"/>
      <c r="Z5" s="16"/>
      <c r="AA5" s="16"/>
      <c r="AB5" s="16"/>
      <c r="AC5" s="16"/>
      <c r="AD5" s="16"/>
    </row>
    <row r="6" spans="1:32" ht="15" x14ac:dyDescent="0.25">
      <c r="A6" s="15"/>
      <c r="B6" s="18" t="s">
        <v>53</v>
      </c>
      <c r="C6" s="168" t="str">
        <f>IF(EXPEDIENTE!D7="","",EXPEDIENTE!D7)</f>
        <v xml:space="preserve"> EMPLEO CON APOYO   /   GABINETES DE ORIENTACIÓN E INSERCIÓN LABORAL</v>
      </c>
      <c r="D6" s="168"/>
      <c r="E6" s="168"/>
      <c r="F6" s="168"/>
      <c r="G6" s="168"/>
      <c r="H6" s="168"/>
      <c r="I6" s="168"/>
      <c r="J6" s="168"/>
      <c r="K6" s="168"/>
      <c r="L6" s="168"/>
      <c r="M6" s="16"/>
      <c r="N6" s="16"/>
      <c r="O6" s="16"/>
      <c r="P6" s="16"/>
      <c r="Q6" s="16"/>
      <c r="R6" s="16"/>
      <c r="S6" s="16"/>
      <c r="T6" s="16"/>
      <c r="U6" s="16"/>
      <c r="V6" s="16"/>
      <c r="W6" s="16"/>
      <c r="X6" s="16"/>
      <c r="Y6" s="16"/>
      <c r="Z6" s="16"/>
      <c r="AA6" s="16"/>
      <c r="AB6" s="16"/>
      <c r="AC6" s="16"/>
      <c r="AD6" s="16"/>
    </row>
    <row r="7" spans="1:32" ht="15" x14ac:dyDescent="0.25">
      <c r="A7" s="15"/>
      <c r="B7" s="17" t="s">
        <v>54</v>
      </c>
      <c r="C7" s="171" t="str">
        <f>IF(H3="","",H3)</f>
        <v/>
      </c>
      <c r="D7" s="172"/>
      <c r="E7" s="173">
        <f>SUM(Y31)</f>
        <v>0</v>
      </c>
      <c r="F7" s="174"/>
      <c r="G7" s="175"/>
      <c r="H7" s="20"/>
      <c r="I7" s="20"/>
      <c r="J7" s="20"/>
      <c r="K7" s="20"/>
      <c r="L7" s="20"/>
      <c r="M7" s="20"/>
      <c r="N7" s="20"/>
      <c r="O7" s="20"/>
      <c r="P7" s="16"/>
      <c r="Q7" s="16"/>
      <c r="R7" s="16"/>
      <c r="S7" s="16"/>
      <c r="T7" s="16"/>
      <c r="U7" s="16"/>
      <c r="V7" s="16"/>
      <c r="W7" s="16"/>
      <c r="X7" s="16"/>
      <c r="Y7" s="16"/>
      <c r="Z7" s="16"/>
      <c r="AA7" s="16"/>
      <c r="AB7" s="16"/>
      <c r="AC7" s="16"/>
      <c r="AD7" s="16"/>
    </row>
    <row r="8" spans="1:32" x14ac:dyDescent="0.2">
      <c r="A8" s="23"/>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32" s="25" customFormat="1" ht="29.25" customHeight="1" x14ac:dyDescent="0.2">
      <c r="A9" s="163" t="s">
        <v>33</v>
      </c>
      <c r="B9" s="163"/>
      <c r="C9" s="163" t="s">
        <v>37</v>
      </c>
      <c r="D9" s="163" t="s">
        <v>38</v>
      </c>
      <c r="E9" s="163"/>
      <c r="F9" s="163"/>
      <c r="G9" s="163"/>
      <c r="H9" s="163"/>
      <c r="I9" s="163"/>
      <c r="J9" s="176" t="s">
        <v>59</v>
      </c>
      <c r="K9" s="177"/>
      <c r="L9" s="177"/>
      <c r="M9" s="177"/>
      <c r="N9" s="177"/>
      <c r="O9" s="178"/>
      <c r="P9" s="163" t="s">
        <v>47</v>
      </c>
      <c r="Q9" s="163"/>
      <c r="R9" s="163"/>
      <c r="S9" s="163" t="s">
        <v>3</v>
      </c>
      <c r="T9" s="163" t="s">
        <v>9</v>
      </c>
      <c r="U9" s="163" t="s">
        <v>7</v>
      </c>
      <c r="V9" s="163" t="s">
        <v>17</v>
      </c>
      <c r="W9" s="163" t="s">
        <v>31</v>
      </c>
      <c r="X9" s="163" t="s">
        <v>5</v>
      </c>
      <c r="Y9" s="163" t="s">
        <v>32</v>
      </c>
      <c r="Z9" s="163" t="s">
        <v>8</v>
      </c>
      <c r="AA9" s="163" t="s">
        <v>18</v>
      </c>
      <c r="AB9" s="163" t="s">
        <v>4</v>
      </c>
      <c r="AC9" s="163" t="s">
        <v>0</v>
      </c>
      <c r="AD9" s="163" t="s">
        <v>44</v>
      </c>
    </row>
    <row r="10" spans="1:32" s="25" customFormat="1" ht="36" x14ac:dyDescent="0.2">
      <c r="A10" s="163"/>
      <c r="B10" s="163"/>
      <c r="C10" s="163"/>
      <c r="D10" s="47" t="s">
        <v>6</v>
      </c>
      <c r="E10" s="48" t="s">
        <v>36</v>
      </c>
      <c r="F10" s="48" t="s">
        <v>35</v>
      </c>
      <c r="G10" s="47" t="s">
        <v>39</v>
      </c>
      <c r="H10" s="71" t="s">
        <v>82</v>
      </c>
      <c r="I10" s="47" t="s">
        <v>40</v>
      </c>
      <c r="J10" s="47" t="s">
        <v>66</v>
      </c>
      <c r="K10" s="47" t="s">
        <v>34</v>
      </c>
      <c r="L10" s="47" t="s">
        <v>30</v>
      </c>
      <c r="M10" s="47" t="s">
        <v>67</v>
      </c>
      <c r="N10" s="47" t="s">
        <v>34</v>
      </c>
      <c r="O10" s="47" t="s">
        <v>30</v>
      </c>
      <c r="P10" s="47" t="s">
        <v>46</v>
      </c>
      <c r="Q10" s="47" t="s">
        <v>34</v>
      </c>
      <c r="R10" s="47" t="s">
        <v>30</v>
      </c>
      <c r="S10" s="163"/>
      <c r="T10" s="163"/>
      <c r="U10" s="163"/>
      <c r="V10" s="163"/>
      <c r="W10" s="163"/>
      <c r="X10" s="163"/>
      <c r="Y10" s="163"/>
      <c r="Z10" s="163"/>
      <c r="AA10" s="163"/>
      <c r="AB10" s="163"/>
      <c r="AC10" s="163"/>
      <c r="AD10" s="163"/>
    </row>
    <row r="11" spans="1:32" ht="18" customHeight="1" x14ac:dyDescent="0.2">
      <c r="A11" s="38">
        <v>1</v>
      </c>
      <c r="B11" s="39" t="str">
        <f>IF('Personal Contratado'!C7="","",'Personal Contratado'!C7)</f>
        <v/>
      </c>
      <c r="C11" s="39" t="str">
        <f>IF('Personal Contratado'!D7="","",'Personal Contratado'!D7)</f>
        <v/>
      </c>
      <c r="D11" s="40"/>
      <c r="E11" s="40"/>
      <c r="F11" s="40" t="str">
        <f t="shared" ref="F11:F18" si="0">IF(D11="","",SUM(D11-E11))</f>
        <v/>
      </c>
      <c r="G11" s="41">
        <v>0</v>
      </c>
      <c r="H11" s="41">
        <v>0</v>
      </c>
      <c r="I11" s="41">
        <v>0</v>
      </c>
      <c r="J11" s="41">
        <v>0</v>
      </c>
      <c r="K11" s="42">
        <v>0</v>
      </c>
      <c r="L11" s="43">
        <f>SUM(J11*K11)</f>
        <v>0</v>
      </c>
      <c r="M11" s="55">
        <v>0</v>
      </c>
      <c r="N11" s="42">
        <v>0</v>
      </c>
      <c r="O11" s="43">
        <f>SUM(M11*N11)</f>
        <v>0</v>
      </c>
      <c r="P11" s="41">
        <v>0</v>
      </c>
      <c r="Q11" s="42">
        <v>0</v>
      </c>
      <c r="R11" s="43">
        <f>SUM(P11*Q11)</f>
        <v>0</v>
      </c>
      <c r="S11" s="43">
        <f>SUM(L11++O11+R11)</f>
        <v>0</v>
      </c>
      <c r="T11" s="41">
        <v>0</v>
      </c>
      <c r="U11" s="41">
        <v>0</v>
      </c>
      <c r="V11" s="43">
        <f>G11+S11-T11-U11</f>
        <v>0</v>
      </c>
      <c r="W11" s="43">
        <f t="shared" ref="W11:W30" si="1">SUM(G11-H11-I11+L11-T11-U11)</f>
        <v>0</v>
      </c>
      <c r="X11" s="32">
        <v>0</v>
      </c>
      <c r="Y11" s="43">
        <f>+W11*X11</f>
        <v>0</v>
      </c>
      <c r="Z11" s="30">
        <v>0</v>
      </c>
      <c r="AA11" s="44"/>
      <c r="AB11" s="45"/>
      <c r="AC11" s="46"/>
      <c r="AD11" s="43">
        <f>SUM(V11-Y11)</f>
        <v>0</v>
      </c>
      <c r="AF11" s="52"/>
    </row>
    <row r="12" spans="1:32" ht="18" customHeight="1" x14ac:dyDescent="0.2">
      <c r="A12" s="27">
        <f>SUM(A11+1)</f>
        <v>2</v>
      </c>
      <c r="B12" s="28" t="str">
        <f>IF('Personal Contratado'!C8="","",'Personal Contratado'!C8)</f>
        <v/>
      </c>
      <c r="C12" s="28" t="str">
        <f>IF('Personal Contratado'!D8="","",'Personal Contratado'!D8)</f>
        <v/>
      </c>
      <c r="D12" s="40"/>
      <c r="E12" s="29"/>
      <c r="F12" s="40" t="str">
        <f t="shared" si="0"/>
        <v/>
      </c>
      <c r="G12" s="30">
        <v>0</v>
      </c>
      <c r="H12" s="30">
        <v>0</v>
      </c>
      <c r="I12" s="30">
        <v>0</v>
      </c>
      <c r="J12" s="30">
        <v>0</v>
      </c>
      <c r="K12" s="42">
        <v>0</v>
      </c>
      <c r="L12" s="31">
        <f t="shared" ref="L12:L30" si="2">SUM(J12*K12)</f>
        <v>0</v>
      </c>
      <c r="M12" s="56">
        <v>0</v>
      </c>
      <c r="N12" s="42">
        <v>0</v>
      </c>
      <c r="O12" s="31">
        <f t="shared" ref="O12:O30" si="3">SUM(M12*N12)</f>
        <v>0</v>
      </c>
      <c r="P12" s="30">
        <v>0</v>
      </c>
      <c r="Q12" s="42">
        <v>0</v>
      </c>
      <c r="R12" s="31">
        <f t="shared" ref="R12:R30" si="4">SUM(P12*Q12)</f>
        <v>0</v>
      </c>
      <c r="S12" s="43">
        <f t="shared" ref="S12:S30" si="5">SUM(L12++O12+R12)</f>
        <v>0</v>
      </c>
      <c r="T12" s="30">
        <v>0</v>
      </c>
      <c r="U12" s="30">
        <v>0</v>
      </c>
      <c r="V12" s="31">
        <f t="shared" ref="V12:V30" si="6">G12+S12-T12-U12</f>
        <v>0</v>
      </c>
      <c r="W12" s="43">
        <f t="shared" si="1"/>
        <v>0</v>
      </c>
      <c r="X12" s="32">
        <v>0</v>
      </c>
      <c r="Y12" s="31">
        <f t="shared" ref="Y12:Y30" si="7">+W12*X12</f>
        <v>0</v>
      </c>
      <c r="Z12" s="30">
        <v>0</v>
      </c>
      <c r="AA12" s="33"/>
      <c r="AB12" s="34"/>
      <c r="AC12" s="35"/>
      <c r="AD12" s="43">
        <f t="shared" ref="AD12:AD30" si="8">SUM(V12-Y12)</f>
        <v>0</v>
      </c>
      <c r="AF12" s="52"/>
    </row>
    <row r="13" spans="1:32" ht="18" customHeight="1" x14ac:dyDescent="0.2">
      <c r="A13" s="27">
        <f t="shared" ref="A13:A30" si="9">SUM(A12+1)</f>
        <v>3</v>
      </c>
      <c r="B13" s="28" t="str">
        <f>IF('Personal Contratado'!C9="","",'Personal Contratado'!C9)</f>
        <v/>
      </c>
      <c r="C13" s="28" t="str">
        <f>IF('Personal Contratado'!D9="","",'Personal Contratado'!D9)</f>
        <v/>
      </c>
      <c r="D13" s="40"/>
      <c r="E13" s="29"/>
      <c r="F13" s="40" t="str">
        <f t="shared" si="0"/>
        <v/>
      </c>
      <c r="G13" s="30">
        <v>0</v>
      </c>
      <c r="H13" s="30">
        <v>0</v>
      </c>
      <c r="I13" s="30">
        <v>0</v>
      </c>
      <c r="J13" s="30">
        <v>0</v>
      </c>
      <c r="K13" s="42">
        <v>0</v>
      </c>
      <c r="L13" s="31">
        <f t="shared" si="2"/>
        <v>0</v>
      </c>
      <c r="M13" s="56">
        <v>0</v>
      </c>
      <c r="N13" s="42">
        <v>0</v>
      </c>
      <c r="O13" s="31">
        <f t="shared" si="3"/>
        <v>0</v>
      </c>
      <c r="P13" s="30">
        <v>0</v>
      </c>
      <c r="Q13" s="42">
        <v>0</v>
      </c>
      <c r="R13" s="31">
        <f t="shared" si="4"/>
        <v>0</v>
      </c>
      <c r="S13" s="43">
        <f t="shared" si="5"/>
        <v>0</v>
      </c>
      <c r="T13" s="30">
        <v>0</v>
      </c>
      <c r="U13" s="30">
        <v>0</v>
      </c>
      <c r="V13" s="31">
        <f t="shared" si="6"/>
        <v>0</v>
      </c>
      <c r="W13" s="43">
        <f t="shared" si="1"/>
        <v>0</v>
      </c>
      <c r="X13" s="32">
        <v>0</v>
      </c>
      <c r="Y13" s="31">
        <f t="shared" si="7"/>
        <v>0</v>
      </c>
      <c r="Z13" s="30">
        <v>0</v>
      </c>
      <c r="AA13" s="33"/>
      <c r="AB13" s="34"/>
      <c r="AC13" s="35"/>
      <c r="AD13" s="43">
        <f t="shared" si="8"/>
        <v>0</v>
      </c>
      <c r="AF13" s="52"/>
    </row>
    <row r="14" spans="1:32" ht="18" customHeight="1" x14ac:dyDescent="0.2">
      <c r="A14" s="27">
        <f t="shared" si="9"/>
        <v>4</v>
      </c>
      <c r="B14" s="28" t="str">
        <f>IF('Personal Contratado'!C10="","",'Personal Contratado'!C10)</f>
        <v/>
      </c>
      <c r="C14" s="28" t="str">
        <f>IF('Personal Contratado'!D10="","",'Personal Contratado'!D10)</f>
        <v/>
      </c>
      <c r="D14" s="40"/>
      <c r="E14" s="29"/>
      <c r="F14" s="40" t="str">
        <f t="shared" si="0"/>
        <v/>
      </c>
      <c r="G14" s="30">
        <v>0</v>
      </c>
      <c r="H14" s="30">
        <v>0</v>
      </c>
      <c r="I14" s="30">
        <v>0</v>
      </c>
      <c r="J14" s="30">
        <v>0</v>
      </c>
      <c r="K14" s="42">
        <v>0</v>
      </c>
      <c r="L14" s="31">
        <f t="shared" si="2"/>
        <v>0</v>
      </c>
      <c r="M14" s="56">
        <v>0</v>
      </c>
      <c r="N14" s="42">
        <v>0</v>
      </c>
      <c r="O14" s="31">
        <f t="shared" si="3"/>
        <v>0</v>
      </c>
      <c r="P14" s="30">
        <v>0</v>
      </c>
      <c r="Q14" s="42">
        <v>0</v>
      </c>
      <c r="R14" s="31">
        <f t="shared" si="4"/>
        <v>0</v>
      </c>
      <c r="S14" s="43">
        <f t="shared" si="5"/>
        <v>0</v>
      </c>
      <c r="T14" s="30">
        <v>0</v>
      </c>
      <c r="U14" s="30">
        <v>0</v>
      </c>
      <c r="V14" s="31">
        <f t="shared" si="6"/>
        <v>0</v>
      </c>
      <c r="W14" s="43">
        <f t="shared" si="1"/>
        <v>0</v>
      </c>
      <c r="X14" s="32">
        <v>0</v>
      </c>
      <c r="Y14" s="31">
        <f t="shared" si="7"/>
        <v>0</v>
      </c>
      <c r="Z14" s="30">
        <v>0</v>
      </c>
      <c r="AA14" s="33"/>
      <c r="AB14" s="34"/>
      <c r="AC14" s="35"/>
      <c r="AD14" s="43">
        <f t="shared" si="8"/>
        <v>0</v>
      </c>
    </row>
    <row r="15" spans="1:32" ht="18" customHeight="1" x14ac:dyDescent="0.2">
      <c r="A15" s="27">
        <f t="shared" si="9"/>
        <v>5</v>
      </c>
      <c r="B15" s="28" t="str">
        <f>IF('Personal Contratado'!C11="","",'Personal Contratado'!C11)</f>
        <v/>
      </c>
      <c r="C15" s="28" t="str">
        <f>IF('Personal Contratado'!D11="","",'Personal Contratado'!D11)</f>
        <v/>
      </c>
      <c r="D15" s="40"/>
      <c r="E15" s="29"/>
      <c r="F15" s="40" t="str">
        <f t="shared" si="0"/>
        <v/>
      </c>
      <c r="G15" s="30">
        <v>0</v>
      </c>
      <c r="H15" s="30">
        <v>0</v>
      </c>
      <c r="I15" s="30">
        <v>0</v>
      </c>
      <c r="J15" s="30">
        <v>0</v>
      </c>
      <c r="K15" s="42">
        <v>0</v>
      </c>
      <c r="L15" s="31">
        <f t="shared" si="2"/>
        <v>0</v>
      </c>
      <c r="M15" s="56">
        <v>0</v>
      </c>
      <c r="N15" s="42">
        <v>0</v>
      </c>
      <c r="O15" s="31">
        <f t="shared" si="3"/>
        <v>0</v>
      </c>
      <c r="P15" s="30">
        <v>0</v>
      </c>
      <c r="Q15" s="42">
        <v>0</v>
      </c>
      <c r="R15" s="31">
        <f t="shared" si="4"/>
        <v>0</v>
      </c>
      <c r="S15" s="43">
        <f t="shared" si="5"/>
        <v>0</v>
      </c>
      <c r="T15" s="30">
        <v>0</v>
      </c>
      <c r="U15" s="30">
        <v>0</v>
      </c>
      <c r="V15" s="31">
        <f t="shared" si="6"/>
        <v>0</v>
      </c>
      <c r="W15" s="43">
        <f t="shared" si="1"/>
        <v>0</v>
      </c>
      <c r="X15" s="32">
        <v>0</v>
      </c>
      <c r="Y15" s="31">
        <f t="shared" si="7"/>
        <v>0</v>
      </c>
      <c r="Z15" s="30">
        <v>0</v>
      </c>
      <c r="AA15" s="33"/>
      <c r="AB15" s="36"/>
      <c r="AC15" s="35"/>
      <c r="AD15" s="43">
        <f t="shared" si="8"/>
        <v>0</v>
      </c>
    </row>
    <row r="16" spans="1:32" ht="18" customHeight="1" x14ac:dyDescent="0.2">
      <c r="A16" s="27">
        <f t="shared" si="9"/>
        <v>6</v>
      </c>
      <c r="B16" s="28" t="str">
        <f>IF('Personal Contratado'!C12="","",'Personal Contratado'!C12)</f>
        <v/>
      </c>
      <c r="C16" s="28" t="str">
        <f>IF('Personal Contratado'!D12="","",'Personal Contratado'!D12)</f>
        <v/>
      </c>
      <c r="D16" s="40"/>
      <c r="E16" s="29"/>
      <c r="F16" s="40" t="str">
        <f t="shared" si="0"/>
        <v/>
      </c>
      <c r="G16" s="30">
        <v>0</v>
      </c>
      <c r="H16" s="30">
        <v>0</v>
      </c>
      <c r="I16" s="30">
        <v>0</v>
      </c>
      <c r="J16" s="30">
        <v>0</v>
      </c>
      <c r="K16" s="42">
        <v>0</v>
      </c>
      <c r="L16" s="31">
        <f t="shared" si="2"/>
        <v>0</v>
      </c>
      <c r="M16" s="56">
        <v>0</v>
      </c>
      <c r="N16" s="42">
        <v>0</v>
      </c>
      <c r="O16" s="31">
        <f t="shared" si="3"/>
        <v>0</v>
      </c>
      <c r="P16" s="30">
        <v>0</v>
      </c>
      <c r="Q16" s="42">
        <v>0</v>
      </c>
      <c r="R16" s="31">
        <f t="shared" si="4"/>
        <v>0</v>
      </c>
      <c r="S16" s="43">
        <f t="shared" si="5"/>
        <v>0</v>
      </c>
      <c r="T16" s="30">
        <v>0</v>
      </c>
      <c r="U16" s="30">
        <v>0</v>
      </c>
      <c r="V16" s="37">
        <f t="shared" si="6"/>
        <v>0</v>
      </c>
      <c r="W16" s="43">
        <f t="shared" si="1"/>
        <v>0</v>
      </c>
      <c r="X16" s="32">
        <v>0</v>
      </c>
      <c r="Y16" s="31">
        <f t="shared" si="7"/>
        <v>0</v>
      </c>
      <c r="Z16" s="30">
        <v>0</v>
      </c>
      <c r="AA16" s="33"/>
      <c r="AB16" s="34"/>
      <c r="AC16" s="35"/>
      <c r="AD16" s="43">
        <f t="shared" si="8"/>
        <v>0</v>
      </c>
    </row>
    <row r="17" spans="1:30" ht="18" customHeight="1" x14ac:dyDescent="0.2">
      <c r="A17" s="27">
        <f t="shared" si="9"/>
        <v>7</v>
      </c>
      <c r="B17" s="28" t="str">
        <f>IF('Personal Contratado'!C13="","",'Personal Contratado'!C13)</f>
        <v/>
      </c>
      <c r="C17" s="28" t="str">
        <f>IF('Personal Contratado'!D13="","",'Personal Contratado'!D13)</f>
        <v/>
      </c>
      <c r="D17" s="40"/>
      <c r="E17" s="29"/>
      <c r="F17" s="40" t="str">
        <f t="shared" si="0"/>
        <v/>
      </c>
      <c r="G17" s="30">
        <v>0</v>
      </c>
      <c r="H17" s="30">
        <v>0</v>
      </c>
      <c r="I17" s="30">
        <v>0</v>
      </c>
      <c r="J17" s="30">
        <v>0</v>
      </c>
      <c r="K17" s="42">
        <v>0</v>
      </c>
      <c r="L17" s="31">
        <f t="shared" si="2"/>
        <v>0</v>
      </c>
      <c r="M17" s="56">
        <v>0</v>
      </c>
      <c r="N17" s="42">
        <v>0</v>
      </c>
      <c r="O17" s="31">
        <f t="shared" si="3"/>
        <v>0</v>
      </c>
      <c r="P17" s="30">
        <v>0</v>
      </c>
      <c r="Q17" s="42">
        <v>0</v>
      </c>
      <c r="R17" s="31">
        <f t="shared" si="4"/>
        <v>0</v>
      </c>
      <c r="S17" s="43">
        <f t="shared" si="5"/>
        <v>0</v>
      </c>
      <c r="T17" s="30">
        <v>0</v>
      </c>
      <c r="U17" s="30">
        <v>0</v>
      </c>
      <c r="V17" s="37">
        <f t="shared" si="6"/>
        <v>0</v>
      </c>
      <c r="W17" s="43">
        <f t="shared" si="1"/>
        <v>0</v>
      </c>
      <c r="X17" s="32">
        <v>0</v>
      </c>
      <c r="Y17" s="31">
        <f t="shared" si="7"/>
        <v>0</v>
      </c>
      <c r="Z17" s="30">
        <v>0</v>
      </c>
      <c r="AA17" s="33"/>
      <c r="AB17" s="34"/>
      <c r="AC17" s="35"/>
      <c r="AD17" s="43">
        <f t="shared" si="8"/>
        <v>0</v>
      </c>
    </row>
    <row r="18" spans="1:30" ht="18" customHeight="1" x14ac:dyDescent="0.2">
      <c r="A18" s="27">
        <f t="shared" si="9"/>
        <v>8</v>
      </c>
      <c r="B18" s="28" t="str">
        <f>IF('Personal Contratado'!C14="","",'Personal Contratado'!C14)</f>
        <v/>
      </c>
      <c r="C18" s="28" t="str">
        <f>IF('Personal Contratado'!D14="","",'Personal Contratado'!D14)</f>
        <v/>
      </c>
      <c r="D18" s="40"/>
      <c r="E18" s="29"/>
      <c r="F18" s="40" t="str">
        <f t="shared" si="0"/>
        <v/>
      </c>
      <c r="G18" s="30">
        <v>0</v>
      </c>
      <c r="H18" s="30">
        <v>0</v>
      </c>
      <c r="I18" s="30">
        <v>0</v>
      </c>
      <c r="J18" s="30">
        <v>0</v>
      </c>
      <c r="K18" s="42">
        <v>0</v>
      </c>
      <c r="L18" s="31">
        <f t="shared" si="2"/>
        <v>0</v>
      </c>
      <c r="M18" s="56">
        <v>0</v>
      </c>
      <c r="N18" s="42">
        <v>0</v>
      </c>
      <c r="O18" s="31">
        <f t="shared" si="3"/>
        <v>0</v>
      </c>
      <c r="P18" s="30">
        <v>0</v>
      </c>
      <c r="Q18" s="42">
        <v>0</v>
      </c>
      <c r="R18" s="31">
        <f t="shared" si="4"/>
        <v>0</v>
      </c>
      <c r="S18" s="43">
        <f t="shared" si="5"/>
        <v>0</v>
      </c>
      <c r="T18" s="30">
        <v>0</v>
      </c>
      <c r="U18" s="30">
        <v>0</v>
      </c>
      <c r="V18" s="37">
        <f t="shared" si="6"/>
        <v>0</v>
      </c>
      <c r="W18" s="43">
        <f t="shared" si="1"/>
        <v>0</v>
      </c>
      <c r="X18" s="32">
        <v>0</v>
      </c>
      <c r="Y18" s="31">
        <f t="shared" si="7"/>
        <v>0</v>
      </c>
      <c r="Z18" s="30">
        <v>0</v>
      </c>
      <c r="AA18" s="33"/>
      <c r="AB18" s="34"/>
      <c r="AC18" s="35"/>
      <c r="AD18" s="43">
        <f t="shared" si="8"/>
        <v>0</v>
      </c>
    </row>
    <row r="19" spans="1:30" ht="18" customHeight="1" x14ac:dyDescent="0.2">
      <c r="A19" s="27">
        <f t="shared" si="9"/>
        <v>9</v>
      </c>
      <c r="B19" s="28" t="str">
        <f>IF('Personal Contratado'!C15="","",'Personal Contratado'!C15)</f>
        <v/>
      </c>
      <c r="C19" s="28" t="str">
        <f>IF('Personal Contratado'!D15="","",'Personal Contratado'!D15)</f>
        <v/>
      </c>
      <c r="D19" s="40"/>
      <c r="E19" s="29"/>
      <c r="F19" s="40" t="str">
        <f t="shared" ref="F19:F30" si="10">IF(D19="","",SUM(D19-E19))</f>
        <v/>
      </c>
      <c r="G19" s="30">
        <v>0</v>
      </c>
      <c r="H19" s="30">
        <v>0</v>
      </c>
      <c r="I19" s="30">
        <v>0</v>
      </c>
      <c r="J19" s="30">
        <v>0</v>
      </c>
      <c r="K19" s="42">
        <v>0</v>
      </c>
      <c r="L19" s="31">
        <f t="shared" si="2"/>
        <v>0</v>
      </c>
      <c r="M19" s="56">
        <v>0</v>
      </c>
      <c r="N19" s="42">
        <v>0</v>
      </c>
      <c r="O19" s="31">
        <f t="shared" si="3"/>
        <v>0</v>
      </c>
      <c r="P19" s="30">
        <v>0</v>
      </c>
      <c r="Q19" s="42">
        <v>0</v>
      </c>
      <c r="R19" s="31">
        <f t="shared" si="4"/>
        <v>0</v>
      </c>
      <c r="S19" s="43">
        <f t="shared" si="5"/>
        <v>0</v>
      </c>
      <c r="T19" s="30">
        <v>0</v>
      </c>
      <c r="U19" s="30">
        <v>0</v>
      </c>
      <c r="V19" s="37">
        <f t="shared" si="6"/>
        <v>0</v>
      </c>
      <c r="W19" s="43">
        <f t="shared" si="1"/>
        <v>0</v>
      </c>
      <c r="X19" s="32">
        <v>0</v>
      </c>
      <c r="Y19" s="31">
        <f t="shared" si="7"/>
        <v>0</v>
      </c>
      <c r="Z19" s="30">
        <v>0</v>
      </c>
      <c r="AA19" s="33"/>
      <c r="AB19" s="34"/>
      <c r="AC19" s="35"/>
      <c r="AD19" s="43">
        <f t="shared" si="8"/>
        <v>0</v>
      </c>
    </row>
    <row r="20" spans="1:30" ht="18" customHeight="1" x14ac:dyDescent="0.2">
      <c r="A20" s="27">
        <f t="shared" si="9"/>
        <v>10</v>
      </c>
      <c r="B20" s="28" t="str">
        <f>IF('Personal Contratado'!C16="","",'Personal Contratado'!C16)</f>
        <v/>
      </c>
      <c r="C20" s="28" t="str">
        <f>IF('Personal Contratado'!D16="","",'Personal Contratado'!D16)</f>
        <v/>
      </c>
      <c r="D20" s="40"/>
      <c r="E20" s="29"/>
      <c r="F20" s="40" t="str">
        <f t="shared" si="10"/>
        <v/>
      </c>
      <c r="G20" s="30">
        <v>0</v>
      </c>
      <c r="H20" s="30">
        <v>0</v>
      </c>
      <c r="I20" s="30">
        <v>0</v>
      </c>
      <c r="J20" s="30">
        <v>0</v>
      </c>
      <c r="K20" s="42">
        <v>0</v>
      </c>
      <c r="L20" s="31">
        <f t="shared" si="2"/>
        <v>0</v>
      </c>
      <c r="M20" s="56">
        <v>0</v>
      </c>
      <c r="N20" s="42">
        <v>0</v>
      </c>
      <c r="O20" s="31">
        <f t="shared" si="3"/>
        <v>0</v>
      </c>
      <c r="P20" s="30">
        <v>0</v>
      </c>
      <c r="Q20" s="42">
        <v>0</v>
      </c>
      <c r="R20" s="31">
        <f t="shared" si="4"/>
        <v>0</v>
      </c>
      <c r="S20" s="43">
        <f t="shared" si="5"/>
        <v>0</v>
      </c>
      <c r="T20" s="30">
        <v>0</v>
      </c>
      <c r="U20" s="30">
        <v>0</v>
      </c>
      <c r="V20" s="37">
        <f t="shared" si="6"/>
        <v>0</v>
      </c>
      <c r="W20" s="43">
        <f t="shared" si="1"/>
        <v>0</v>
      </c>
      <c r="X20" s="32">
        <v>0</v>
      </c>
      <c r="Y20" s="31">
        <f t="shared" si="7"/>
        <v>0</v>
      </c>
      <c r="Z20" s="30">
        <v>0</v>
      </c>
      <c r="AA20" s="33"/>
      <c r="AB20" s="34"/>
      <c r="AC20" s="35"/>
      <c r="AD20" s="43">
        <f t="shared" si="8"/>
        <v>0</v>
      </c>
    </row>
    <row r="21" spans="1:30" ht="18" customHeight="1" x14ac:dyDescent="0.2">
      <c r="A21" s="27">
        <f t="shared" si="9"/>
        <v>11</v>
      </c>
      <c r="B21" s="28" t="str">
        <f>IF('Personal Contratado'!C17="","",'Personal Contratado'!C17)</f>
        <v/>
      </c>
      <c r="C21" s="28" t="str">
        <f>IF('Personal Contratado'!D17="","",'Personal Contratado'!D17)</f>
        <v/>
      </c>
      <c r="D21" s="40"/>
      <c r="E21" s="29"/>
      <c r="F21" s="40" t="str">
        <f t="shared" si="10"/>
        <v/>
      </c>
      <c r="G21" s="30">
        <v>0</v>
      </c>
      <c r="H21" s="30">
        <v>0</v>
      </c>
      <c r="I21" s="30">
        <v>0</v>
      </c>
      <c r="J21" s="30">
        <v>0</v>
      </c>
      <c r="K21" s="42">
        <v>0</v>
      </c>
      <c r="L21" s="31">
        <f t="shared" si="2"/>
        <v>0</v>
      </c>
      <c r="M21" s="56">
        <v>0</v>
      </c>
      <c r="N21" s="42">
        <v>0</v>
      </c>
      <c r="O21" s="31">
        <f t="shared" si="3"/>
        <v>0</v>
      </c>
      <c r="P21" s="30">
        <v>0</v>
      </c>
      <c r="Q21" s="42">
        <v>0</v>
      </c>
      <c r="R21" s="31">
        <f t="shared" si="4"/>
        <v>0</v>
      </c>
      <c r="S21" s="43">
        <f t="shared" si="5"/>
        <v>0</v>
      </c>
      <c r="T21" s="30">
        <v>0</v>
      </c>
      <c r="U21" s="30">
        <v>0</v>
      </c>
      <c r="V21" s="37">
        <f t="shared" si="6"/>
        <v>0</v>
      </c>
      <c r="W21" s="43">
        <f t="shared" si="1"/>
        <v>0</v>
      </c>
      <c r="X21" s="32">
        <v>0</v>
      </c>
      <c r="Y21" s="31">
        <f t="shared" si="7"/>
        <v>0</v>
      </c>
      <c r="Z21" s="30">
        <v>0</v>
      </c>
      <c r="AA21" s="33"/>
      <c r="AB21" s="34"/>
      <c r="AC21" s="35"/>
      <c r="AD21" s="43">
        <f t="shared" si="8"/>
        <v>0</v>
      </c>
    </row>
    <row r="22" spans="1:30" ht="18" customHeight="1" x14ac:dyDescent="0.2">
      <c r="A22" s="27">
        <f t="shared" si="9"/>
        <v>12</v>
      </c>
      <c r="B22" s="28" t="str">
        <f>IF('Personal Contratado'!C18="","",'Personal Contratado'!C18)</f>
        <v/>
      </c>
      <c r="C22" s="28" t="str">
        <f>IF('Personal Contratado'!D18="","",'Personal Contratado'!D18)</f>
        <v/>
      </c>
      <c r="D22" s="40"/>
      <c r="E22" s="29"/>
      <c r="F22" s="40" t="str">
        <f t="shared" si="10"/>
        <v/>
      </c>
      <c r="G22" s="30">
        <v>0</v>
      </c>
      <c r="H22" s="30">
        <v>0</v>
      </c>
      <c r="I22" s="30">
        <v>0</v>
      </c>
      <c r="J22" s="30">
        <v>0</v>
      </c>
      <c r="K22" s="42">
        <v>0</v>
      </c>
      <c r="L22" s="31">
        <f t="shared" si="2"/>
        <v>0</v>
      </c>
      <c r="M22" s="56">
        <v>0</v>
      </c>
      <c r="N22" s="42">
        <v>0</v>
      </c>
      <c r="O22" s="31">
        <f t="shared" si="3"/>
        <v>0</v>
      </c>
      <c r="P22" s="30">
        <v>0</v>
      </c>
      <c r="Q22" s="42">
        <v>0</v>
      </c>
      <c r="R22" s="31">
        <f t="shared" si="4"/>
        <v>0</v>
      </c>
      <c r="S22" s="43">
        <f t="shared" si="5"/>
        <v>0</v>
      </c>
      <c r="T22" s="30">
        <v>0</v>
      </c>
      <c r="U22" s="30">
        <v>0</v>
      </c>
      <c r="V22" s="37">
        <f t="shared" si="6"/>
        <v>0</v>
      </c>
      <c r="W22" s="43">
        <f t="shared" si="1"/>
        <v>0</v>
      </c>
      <c r="X22" s="32">
        <v>0</v>
      </c>
      <c r="Y22" s="31">
        <f t="shared" si="7"/>
        <v>0</v>
      </c>
      <c r="Z22" s="30">
        <v>0</v>
      </c>
      <c r="AA22" s="33"/>
      <c r="AB22" s="34"/>
      <c r="AC22" s="35"/>
      <c r="AD22" s="43">
        <f t="shared" si="8"/>
        <v>0</v>
      </c>
    </row>
    <row r="23" spans="1:30" ht="18" customHeight="1" x14ac:dyDescent="0.2">
      <c r="A23" s="27">
        <f t="shared" si="9"/>
        <v>13</v>
      </c>
      <c r="B23" s="28" t="str">
        <f>IF('Personal Contratado'!C19="","",'Personal Contratado'!C19)</f>
        <v/>
      </c>
      <c r="C23" s="28" t="str">
        <f>IF('Personal Contratado'!D19="","",'Personal Contratado'!D19)</f>
        <v/>
      </c>
      <c r="D23" s="40"/>
      <c r="E23" s="29"/>
      <c r="F23" s="40" t="str">
        <f t="shared" si="10"/>
        <v/>
      </c>
      <c r="G23" s="30">
        <v>0</v>
      </c>
      <c r="H23" s="30">
        <v>0</v>
      </c>
      <c r="I23" s="30">
        <v>0</v>
      </c>
      <c r="J23" s="30">
        <v>0</v>
      </c>
      <c r="K23" s="42">
        <v>0</v>
      </c>
      <c r="L23" s="31">
        <f t="shared" si="2"/>
        <v>0</v>
      </c>
      <c r="M23" s="56">
        <v>0</v>
      </c>
      <c r="N23" s="42">
        <v>0</v>
      </c>
      <c r="O23" s="31">
        <f t="shared" si="3"/>
        <v>0</v>
      </c>
      <c r="P23" s="30">
        <v>0</v>
      </c>
      <c r="Q23" s="42">
        <v>0</v>
      </c>
      <c r="R23" s="31">
        <f t="shared" si="4"/>
        <v>0</v>
      </c>
      <c r="S23" s="43">
        <f t="shared" si="5"/>
        <v>0</v>
      </c>
      <c r="T23" s="30">
        <v>0</v>
      </c>
      <c r="U23" s="30">
        <v>0</v>
      </c>
      <c r="V23" s="31">
        <f t="shared" si="6"/>
        <v>0</v>
      </c>
      <c r="W23" s="43">
        <f t="shared" si="1"/>
        <v>0</v>
      </c>
      <c r="X23" s="32">
        <v>0</v>
      </c>
      <c r="Y23" s="31">
        <f t="shared" si="7"/>
        <v>0</v>
      </c>
      <c r="Z23" s="30">
        <v>0</v>
      </c>
      <c r="AA23" s="33"/>
      <c r="AB23" s="34"/>
      <c r="AC23" s="35"/>
      <c r="AD23" s="43">
        <f t="shared" si="8"/>
        <v>0</v>
      </c>
    </row>
    <row r="24" spans="1:30" ht="18" customHeight="1" x14ac:dyDescent="0.2">
      <c r="A24" s="27">
        <f t="shared" si="9"/>
        <v>14</v>
      </c>
      <c r="B24" s="28" t="str">
        <f>IF('Personal Contratado'!C20="","",'Personal Contratado'!C20)</f>
        <v/>
      </c>
      <c r="C24" s="28" t="str">
        <f>IF('Personal Contratado'!D20="","",'Personal Contratado'!D20)</f>
        <v/>
      </c>
      <c r="D24" s="40"/>
      <c r="E24" s="29"/>
      <c r="F24" s="40" t="str">
        <f t="shared" si="10"/>
        <v/>
      </c>
      <c r="G24" s="30">
        <v>0</v>
      </c>
      <c r="H24" s="30">
        <v>0</v>
      </c>
      <c r="I24" s="30">
        <v>0</v>
      </c>
      <c r="J24" s="30">
        <v>0</v>
      </c>
      <c r="K24" s="42">
        <v>0</v>
      </c>
      <c r="L24" s="31">
        <f t="shared" si="2"/>
        <v>0</v>
      </c>
      <c r="M24" s="56">
        <v>0</v>
      </c>
      <c r="N24" s="42">
        <v>0</v>
      </c>
      <c r="O24" s="31">
        <f t="shared" si="3"/>
        <v>0</v>
      </c>
      <c r="P24" s="30">
        <v>0</v>
      </c>
      <c r="Q24" s="42">
        <v>0</v>
      </c>
      <c r="R24" s="31">
        <f t="shared" si="4"/>
        <v>0</v>
      </c>
      <c r="S24" s="43">
        <f t="shared" si="5"/>
        <v>0</v>
      </c>
      <c r="T24" s="30">
        <v>0</v>
      </c>
      <c r="U24" s="30">
        <v>0</v>
      </c>
      <c r="V24" s="31">
        <f t="shared" si="6"/>
        <v>0</v>
      </c>
      <c r="W24" s="43">
        <f t="shared" si="1"/>
        <v>0</v>
      </c>
      <c r="X24" s="32">
        <v>0</v>
      </c>
      <c r="Y24" s="31">
        <f t="shared" si="7"/>
        <v>0</v>
      </c>
      <c r="Z24" s="30">
        <v>0</v>
      </c>
      <c r="AA24" s="33"/>
      <c r="AB24" s="34"/>
      <c r="AC24" s="35"/>
      <c r="AD24" s="43">
        <f t="shared" si="8"/>
        <v>0</v>
      </c>
    </row>
    <row r="25" spans="1:30" ht="18" customHeight="1" x14ac:dyDescent="0.2">
      <c r="A25" s="27">
        <f t="shared" si="9"/>
        <v>15</v>
      </c>
      <c r="B25" s="28" t="str">
        <f>IF('Personal Contratado'!C21="","",'Personal Contratado'!C21)</f>
        <v/>
      </c>
      <c r="C25" s="28" t="str">
        <f>IF('Personal Contratado'!D21="","",'Personal Contratado'!D21)</f>
        <v/>
      </c>
      <c r="D25" s="40"/>
      <c r="E25" s="29"/>
      <c r="F25" s="40" t="str">
        <f t="shared" si="10"/>
        <v/>
      </c>
      <c r="G25" s="30">
        <v>0</v>
      </c>
      <c r="H25" s="30">
        <v>0</v>
      </c>
      <c r="I25" s="30">
        <v>0</v>
      </c>
      <c r="J25" s="30">
        <v>0</v>
      </c>
      <c r="K25" s="42">
        <v>0</v>
      </c>
      <c r="L25" s="31">
        <f t="shared" si="2"/>
        <v>0</v>
      </c>
      <c r="M25" s="56">
        <v>0</v>
      </c>
      <c r="N25" s="42">
        <v>0</v>
      </c>
      <c r="O25" s="31">
        <f t="shared" si="3"/>
        <v>0</v>
      </c>
      <c r="P25" s="30">
        <v>0</v>
      </c>
      <c r="Q25" s="42">
        <v>0</v>
      </c>
      <c r="R25" s="31">
        <f t="shared" si="4"/>
        <v>0</v>
      </c>
      <c r="S25" s="43">
        <f t="shared" si="5"/>
        <v>0</v>
      </c>
      <c r="T25" s="30">
        <v>0</v>
      </c>
      <c r="U25" s="30">
        <v>0</v>
      </c>
      <c r="V25" s="31">
        <f t="shared" si="6"/>
        <v>0</v>
      </c>
      <c r="W25" s="43">
        <f t="shared" si="1"/>
        <v>0</v>
      </c>
      <c r="X25" s="32">
        <v>0</v>
      </c>
      <c r="Y25" s="31">
        <f t="shared" si="7"/>
        <v>0</v>
      </c>
      <c r="Z25" s="30">
        <v>0</v>
      </c>
      <c r="AA25" s="33"/>
      <c r="AB25" s="34"/>
      <c r="AC25" s="35"/>
      <c r="AD25" s="43">
        <f t="shared" si="8"/>
        <v>0</v>
      </c>
    </row>
    <row r="26" spans="1:30" ht="18" customHeight="1" x14ac:dyDescent="0.2">
      <c r="A26" s="27">
        <f t="shared" si="9"/>
        <v>16</v>
      </c>
      <c r="B26" s="28" t="str">
        <f>IF('Personal Contratado'!C22="","",'Personal Contratado'!C22)</f>
        <v/>
      </c>
      <c r="C26" s="28" t="str">
        <f>IF('Personal Contratado'!D22="","",'Personal Contratado'!D22)</f>
        <v/>
      </c>
      <c r="D26" s="40"/>
      <c r="E26" s="29"/>
      <c r="F26" s="40" t="str">
        <f t="shared" si="10"/>
        <v/>
      </c>
      <c r="G26" s="30">
        <v>0</v>
      </c>
      <c r="H26" s="30">
        <v>0</v>
      </c>
      <c r="I26" s="30">
        <v>0</v>
      </c>
      <c r="J26" s="30">
        <v>0</v>
      </c>
      <c r="K26" s="42">
        <v>0</v>
      </c>
      <c r="L26" s="31">
        <f t="shared" si="2"/>
        <v>0</v>
      </c>
      <c r="M26" s="56">
        <v>0</v>
      </c>
      <c r="N26" s="42">
        <v>0</v>
      </c>
      <c r="O26" s="31">
        <f t="shared" si="3"/>
        <v>0</v>
      </c>
      <c r="P26" s="30">
        <v>0</v>
      </c>
      <c r="Q26" s="42">
        <v>0</v>
      </c>
      <c r="R26" s="31">
        <f t="shared" si="4"/>
        <v>0</v>
      </c>
      <c r="S26" s="43">
        <f t="shared" si="5"/>
        <v>0</v>
      </c>
      <c r="T26" s="30">
        <v>0</v>
      </c>
      <c r="U26" s="30">
        <v>0</v>
      </c>
      <c r="V26" s="31">
        <f t="shared" si="6"/>
        <v>0</v>
      </c>
      <c r="W26" s="43">
        <f t="shared" si="1"/>
        <v>0</v>
      </c>
      <c r="X26" s="32">
        <v>0</v>
      </c>
      <c r="Y26" s="31">
        <f t="shared" si="7"/>
        <v>0</v>
      </c>
      <c r="Z26" s="30">
        <v>0</v>
      </c>
      <c r="AA26" s="33"/>
      <c r="AB26" s="36"/>
      <c r="AC26" s="35"/>
      <c r="AD26" s="43">
        <f t="shared" si="8"/>
        <v>0</v>
      </c>
    </row>
    <row r="27" spans="1:30" ht="18" customHeight="1" x14ac:dyDescent="0.2">
      <c r="A27" s="27">
        <f t="shared" si="9"/>
        <v>17</v>
      </c>
      <c r="B27" s="28" t="str">
        <f>IF('Personal Contratado'!C23="","",'Personal Contratado'!C23)</f>
        <v/>
      </c>
      <c r="C27" s="28" t="str">
        <f>IF('Personal Contratado'!D23="","",'Personal Contratado'!D23)</f>
        <v/>
      </c>
      <c r="D27" s="40"/>
      <c r="E27" s="29"/>
      <c r="F27" s="40" t="str">
        <f t="shared" si="10"/>
        <v/>
      </c>
      <c r="G27" s="30">
        <v>0</v>
      </c>
      <c r="H27" s="30">
        <v>0</v>
      </c>
      <c r="I27" s="30">
        <v>0</v>
      </c>
      <c r="J27" s="30">
        <v>0</v>
      </c>
      <c r="K27" s="42">
        <v>0</v>
      </c>
      <c r="L27" s="31">
        <f t="shared" si="2"/>
        <v>0</v>
      </c>
      <c r="M27" s="56">
        <v>0</v>
      </c>
      <c r="N27" s="42">
        <v>0</v>
      </c>
      <c r="O27" s="31">
        <f t="shared" si="3"/>
        <v>0</v>
      </c>
      <c r="P27" s="30">
        <v>0</v>
      </c>
      <c r="Q27" s="42">
        <v>0</v>
      </c>
      <c r="R27" s="31">
        <f t="shared" si="4"/>
        <v>0</v>
      </c>
      <c r="S27" s="43">
        <f t="shared" si="5"/>
        <v>0</v>
      </c>
      <c r="T27" s="30">
        <v>0</v>
      </c>
      <c r="U27" s="30">
        <v>0</v>
      </c>
      <c r="V27" s="37">
        <f t="shared" si="6"/>
        <v>0</v>
      </c>
      <c r="W27" s="43">
        <f t="shared" si="1"/>
        <v>0</v>
      </c>
      <c r="X27" s="32">
        <v>0</v>
      </c>
      <c r="Y27" s="31">
        <f t="shared" si="7"/>
        <v>0</v>
      </c>
      <c r="Z27" s="30">
        <v>0</v>
      </c>
      <c r="AA27" s="33"/>
      <c r="AB27" s="34"/>
      <c r="AC27" s="35"/>
      <c r="AD27" s="43">
        <f t="shared" si="8"/>
        <v>0</v>
      </c>
    </row>
    <row r="28" spans="1:30" ht="18" customHeight="1" x14ac:dyDescent="0.2">
      <c r="A28" s="27">
        <f t="shared" si="9"/>
        <v>18</v>
      </c>
      <c r="B28" s="28" t="str">
        <f>IF('Personal Contratado'!C24="","",'Personal Contratado'!C24)</f>
        <v/>
      </c>
      <c r="C28" s="28" t="str">
        <f>IF('Personal Contratado'!D24="","",'Personal Contratado'!D24)</f>
        <v/>
      </c>
      <c r="D28" s="40"/>
      <c r="E28" s="29"/>
      <c r="F28" s="40" t="str">
        <f t="shared" si="10"/>
        <v/>
      </c>
      <c r="G28" s="30">
        <v>0</v>
      </c>
      <c r="H28" s="30">
        <v>0</v>
      </c>
      <c r="I28" s="30">
        <v>0</v>
      </c>
      <c r="J28" s="30">
        <v>0</v>
      </c>
      <c r="K28" s="42">
        <v>0</v>
      </c>
      <c r="L28" s="31">
        <f t="shared" si="2"/>
        <v>0</v>
      </c>
      <c r="M28" s="56">
        <v>0</v>
      </c>
      <c r="N28" s="42">
        <v>0</v>
      </c>
      <c r="O28" s="31">
        <f t="shared" si="3"/>
        <v>0</v>
      </c>
      <c r="P28" s="30">
        <v>0</v>
      </c>
      <c r="Q28" s="42">
        <v>0</v>
      </c>
      <c r="R28" s="31">
        <f t="shared" si="4"/>
        <v>0</v>
      </c>
      <c r="S28" s="43">
        <f t="shared" si="5"/>
        <v>0</v>
      </c>
      <c r="T28" s="30">
        <v>0</v>
      </c>
      <c r="U28" s="30">
        <v>0</v>
      </c>
      <c r="V28" s="37">
        <f t="shared" si="6"/>
        <v>0</v>
      </c>
      <c r="W28" s="43">
        <f t="shared" si="1"/>
        <v>0</v>
      </c>
      <c r="X28" s="32">
        <v>0</v>
      </c>
      <c r="Y28" s="31">
        <f t="shared" si="7"/>
        <v>0</v>
      </c>
      <c r="Z28" s="30">
        <v>0</v>
      </c>
      <c r="AA28" s="33"/>
      <c r="AB28" s="34"/>
      <c r="AC28" s="35"/>
      <c r="AD28" s="43">
        <f t="shared" si="8"/>
        <v>0</v>
      </c>
    </row>
    <row r="29" spans="1:30" ht="18" customHeight="1" x14ac:dyDescent="0.2">
      <c r="A29" s="27">
        <f t="shared" si="9"/>
        <v>19</v>
      </c>
      <c r="B29" s="28" t="str">
        <f>IF('Personal Contratado'!C25="","",'Personal Contratado'!C25)</f>
        <v/>
      </c>
      <c r="C29" s="28" t="str">
        <f>IF('Personal Contratado'!D25="","",'Personal Contratado'!D25)</f>
        <v/>
      </c>
      <c r="D29" s="40"/>
      <c r="E29" s="29"/>
      <c r="F29" s="40" t="str">
        <f t="shared" si="10"/>
        <v/>
      </c>
      <c r="G29" s="30">
        <v>0</v>
      </c>
      <c r="H29" s="30">
        <v>0</v>
      </c>
      <c r="I29" s="30">
        <v>0</v>
      </c>
      <c r="J29" s="30">
        <v>0</v>
      </c>
      <c r="K29" s="42">
        <v>0</v>
      </c>
      <c r="L29" s="31">
        <f t="shared" si="2"/>
        <v>0</v>
      </c>
      <c r="M29" s="56">
        <v>0</v>
      </c>
      <c r="N29" s="42">
        <v>0</v>
      </c>
      <c r="O29" s="31">
        <f t="shared" si="3"/>
        <v>0</v>
      </c>
      <c r="P29" s="30">
        <v>0</v>
      </c>
      <c r="Q29" s="42">
        <v>0</v>
      </c>
      <c r="R29" s="31">
        <f t="shared" si="4"/>
        <v>0</v>
      </c>
      <c r="S29" s="43">
        <f t="shared" si="5"/>
        <v>0</v>
      </c>
      <c r="T29" s="30">
        <v>0</v>
      </c>
      <c r="U29" s="30">
        <v>0</v>
      </c>
      <c r="V29" s="37">
        <f t="shared" si="6"/>
        <v>0</v>
      </c>
      <c r="W29" s="43">
        <f t="shared" si="1"/>
        <v>0</v>
      </c>
      <c r="X29" s="32">
        <v>0</v>
      </c>
      <c r="Y29" s="31">
        <f t="shared" si="7"/>
        <v>0</v>
      </c>
      <c r="Z29" s="30">
        <v>0</v>
      </c>
      <c r="AA29" s="33"/>
      <c r="AB29" s="34"/>
      <c r="AC29" s="35"/>
      <c r="AD29" s="43">
        <f t="shared" si="8"/>
        <v>0</v>
      </c>
    </row>
    <row r="30" spans="1:30" ht="18" customHeight="1" x14ac:dyDescent="0.2">
      <c r="A30" s="27">
        <f t="shared" si="9"/>
        <v>20</v>
      </c>
      <c r="B30" s="28" t="str">
        <f>IF('Personal Contratado'!C26="","",'Personal Contratado'!C26)</f>
        <v/>
      </c>
      <c r="C30" s="28" t="str">
        <f>IF('Personal Contratado'!D26="","",'Personal Contratado'!D26)</f>
        <v/>
      </c>
      <c r="D30" s="40"/>
      <c r="E30" s="29"/>
      <c r="F30" s="40" t="str">
        <f t="shared" si="10"/>
        <v/>
      </c>
      <c r="G30" s="30">
        <v>0</v>
      </c>
      <c r="H30" s="30">
        <v>0</v>
      </c>
      <c r="I30" s="30">
        <v>0</v>
      </c>
      <c r="J30" s="30">
        <v>0</v>
      </c>
      <c r="K30" s="42">
        <v>0</v>
      </c>
      <c r="L30" s="31">
        <f t="shared" si="2"/>
        <v>0</v>
      </c>
      <c r="M30" s="56">
        <v>0</v>
      </c>
      <c r="N30" s="42">
        <v>0</v>
      </c>
      <c r="O30" s="31">
        <f t="shared" si="3"/>
        <v>0</v>
      </c>
      <c r="P30" s="30">
        <v>0</v>
      </c>
      <c r="Q30" s="42">
        <v>0</v>
      </c>
      <c r="R30" s="31">
        <f t="shared" si="4"/>
        <v>0</v>
      </c>
      <c r="S30" s="43">
        <f t="shared" si="5"/>
        <v>0</v>
      </c>
      <c r="T30" s="30">
        <v>0</v>
      </c>
      <c r="U30" s="30">
        <v>0</v>
      </c>
      <c r="V30" s="37">
        <f t="shared" si="6"/>
        <v>0</v>
      </c>
      <c r="W30" s="43">
        <f t="shared" si="1"/>
        <v>0</v>
      </c>
      <c r="X30" s="32">
        <v>0</v>
      </c>
      <c r="Y30" s="31">
        <f t="shared" si="7"/>
        <v>0</v>
      </c>
      <c r="Z30" s="30">
        <v>0</v>
      </c>
      <c r="AA30" s="33"/>
      <c r="AB30" s="34"/>
      <c r="AC30" s="35"/>
      <c r="AD30" s="43">
        <f t="shared" si="8"/>
        <v>0</v>
      </c>
    </row>
    <row r="31" spans="1:30" ht="18" customHeight="1" x14ac:dyDescent="0.2">
      <c r="G31" s="26">
        <f>SUM(G11:G30)</f>
        <v>0</v>
      </c>
      <c r="H31" s="26">
        <f>SUM(H11:H30)</f>
        <v>0</v>
      </c>
      <c r="I31" s="26">
        <f>SUM(I11:I30)</f>
        <v>0</v>
      </c>
      <c r="J31" s="26">
        <f>SUM(J11:J30)</f>
        <v>0</v>
      </c>
      <c r="L31" s="51">
        <f>SUM(L11:L30)</f>
        <v>0</v>
      </c>
      <c r="M31" s="26">
        <f>SUM(M11:M30)</f>
        <v>0</v>
      </c>
      <c r="N31" s="54"/>
      <c r="O31" s="51">
        <f>SUM(O11:O30)</f>
        <v>0</v>
      </c>
      <c r="R31" s="51">
        <f>SUM(R11:R30)</f>
        <v>0</v>
      </c>
      <c r="S31" s="51">
        <f>SUM(S11:S30)</f>
        <v>0</v>
      </c>
      <c r="V31" s="50">
        <f>SUM(V11:V30)</f>
        <v>0</v>
      </c>
      <c r="W31" s="50">
        <f>SUM(W11:W30)</f>
        <v>0</v>
      </c>
      <c r="Y31" s="50">
        <f>SUM(Y11:Y30)</f>
        <v>0</v>
      </c>
      <c r="AD31" s="49">
        <f>SUM(V31-Y31)</f>
        <v>0</v>
      </c>
    </row>
  </sheetData>
  <sheetProtection password="CDCA" sheet="1" objects="1" scenarios="1"/>
  <mergeCells count="25">
    <mergeCell ref="AD9:AD10"/>
    <mergeCell ref="X9:X10"/>
    <mergeCell ref="Y9:Y10"/>
    <mergeCell ref="Z9:Z10"/>
    <mergeCell ref="AA9:AA10"/>
    <mergeCell ref="AB9:AB10"/>
    <mergeCell ref="AC9:AC10"/>
    <mergeCell ref="A9:B10"/>
    <mergeCell ref="C9:C10"/>
    <mergeCell ref="D9:I9"/>
    <mergeCell ref="J9:O9"/>
    <mergeCell ref="C7:D7"/>
    <mergeCell ref="E7:G7"/>
    <mergeCell ref="V9:V10"/>
    <mergeCell ref="W9:W10"/>
    <mergeCell ref="C5:D5"/>
    <mergeCell ref="C6:L6"/>
    <mergeCell ref="G1:L1"/>
    <mergeCell ref="P1:T1"/>
    <mergeCell ref="H3:L3"/>
    <mergeCell ref="C4:L4"/>
    <mergeCell ref="U9:U10"/>
    <mergeCell ref="P9:R9"/>
    <mergeCell ref="S9:S10"/>
    <mergeCell ref="T9:T10"/>
  </mergeCells>
  <phoneticPr fontId="24"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
  <sheetViews>
    <sheetView topLeftCell="A10" zoomScale="80" zoomScaleNormal="80" workbookViewId="0">
      <selection activeCell="O20" sqref="O20"/>
    </sheetView>
  </sheetViews>
  <sheetFormatPr baseColWidth="10" defaultRowHeight="12.75" x14ac:dyDescent="0.2"/>
  <cols>
    <col min="1" max="1" width="3" style="14"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20.140625" customWidth="1"/>
    <col min="29" max="29" width="35" customWidth="1"/>
  </cols>
  <sheetData>
    <row r="1" spans="1:32" ht="18" x14ac:dyDescent="0.2">
      <c r="A1" s="15"/>
      <c r="B1" s="16"/>
      <c r="C1" s="16"/>
      <c r="D1" s="16"/>
      <c r="E1" s="16"/>
      <c r="F1" s="16"/>
      <c r="G1" s="166" t="s">
        <v>42</v>
      </c>
      <c r="H1" s="166"/>
      <c r="I1" s="166"/>
      <c r="J1" s="166"/>
      <c r="K1" s="166"/>
      <c r="L1" s="166"/>
      <c r="M1" s="53"/>
      <c r="N1" s="53"/>
      <c r="O1" s="53"/>
      <c r="P1" s="164">
        <f>EXPEDIENTE!D3</f>
        <v>0</v>
      </c>
      <c r="Q1" s="165"/>
      <c r="R1" s="165"/>
      <c r="S1" s="165"/>
      <c r="T1" s="165"/>
      <c r="U1" s="16"/>
      <c r="V1" s="16"/>
      <c r="W1" s="16"/>
      <c r="X1" s="16"/>
      <c r="Y1" s="16"/>
      <c r="Z1" s="16"/>
      <c r="AA1" s="16"/>
      <c r="AB1" s="16"/>
      <c r="AC1" s="16"/>
      <c r="AD1" s="16"/>
    </row>
    <row r="2" spans="1:32" x14ac:dyDescent="0.2">
      <c r="A2" s="15"/>
      <c r="B2" s="16"/>
      <c r="C2" s="16"/>
      <c r="D2" s="16"/>
      <c r="E2" s="16"/>
      <c r="F2" s="16"/>
      <c r="G2" s="16"/>
      <c r="H2" s="19"/>
      <c r="I2" s="19"/>
      <c r="J2" s="19"/>
      <c r="K2" s="19"/>
      <c r="L2" s="19"/>
      <c r="M2" s="19"/>
      <c r="N2" s="19"/>
      <c r="O2" s="19"/>
      <c r="P2" s="16"/>
      <c r="Q2" s="16"/>
      <c r="R2" s="16"/>
      <c r="S2" s="16"/>
      <c r="T2" s="16"/>
      <c r="U2" s="16"/>
      <c r="V2" s="16"/>
      <c r="W2" s="16"/>
      <c r="X2" s="16"/>
      <c r="Y2" s="16"/>
      <c r="Z2" s="16"/>
      <c r="AA2" s="16"/>
      <c r="AB2" s="16"/>
      <c r="AC2" s="16"/>
      <c r="AD2" s="16"/>
    </row>
    <row r="3" spans="1:32" ht="15" x14ac:dyDescent="0.25">
      <c r="A3" s="15"/>
      <c r="B3" s="16"/>
      <c r="C3" s="19"/>
      <c r="D3" s="19"/>
      <c r="E3" s="19"/>
      <c r="F3" s="19"/>
      <c r="G3" s="24" t="s">
        <v>41</v>
      </c>
      <c r="H3" s="169"/>
      <c r="I3" s="170"/>
      <c r="J3" s="170"/>
      <c r="K3" s="170"/>
      <c r="L3" s="170"/>
      <c r="M3" s="16"/>
      <c r="N3" s="16"/>
      <c r="O3" s="16"/>
      <c r="P3" s="16"/>
      <c r="Q3" s="16"/>
      <c r="R3" s="16"/>
      <c r="S3" s="16"/>
      <c r="T3" s="16"/>
      <c r="U3" s="16"/>
      <c r="V3" s="16"/>
      <c r="W3" s="16"/>
      <c r="Y3" s="16"/>
      <c r="Z3" s="16"/>
      <c r="AA3" s="16"/>
      <c r="AB3" s="16"/>
      <c r="AC3" s="16"/>
      <c r="AD3" s="16"/>
    </row>
    <row r="4" spans="1:32" ht="15" x14ac:dyDescent="0.25">
      <c r="A4" s="15"/>
      <c r="B4" s="18" t="s">
        <v>43</v>
      </c>
      <c r="C4" s="168" t="str">
        <f>IF(EXPEDIENTE!D5="","",EXPEDIENTE!D5)</f>
        <v/>
      </c>
      <c r="D4" s="168"/>
      <c r="E4" s="168"/>
      <c r="F4" s="168"/>
      <c r="G4" s="168"/>
      <c r="H4" s="168"/>
      <c r="I4" s="168"/>
      <c r="J4" s="168"/>
      <c r="K4" s="168"/>
      <c r="L4" s="168"/>
      <c r="M4" s="16"/>
      <c r="N4" s="16"/>
      <c r="O4" s="16"/>
      <c r="P4" s="16"/>
      <c r="Q4" s="16"/>
      <c r="R4" s="16"/>
      <c r="S4" s="16"/>
      <c r="T4" s="16"/>
      <c r="U4" s="16"/>
      <c r="V4" s="16"/>
      <c r="W4" s="16"/>
      <c r="X4" s="16"/>
      <c r="Y4" s="16"/>
      <c r="Z4" s="16"/>
      <c r="AA4" s="16"/>
      <c r="AB4" s="16"/>
      <c r="AC4" s="16"/>
      <c r="AD4" s="16"/>
    </row>
    <row r="5" spans="1:32" ht="15" x14ac:dyDescent="0.25">
      <c r="A5" s="15"/>
      <c r="B5" s="18" t="s">
        <v>12</v>
      </c>
      <c r="C5" s="167" t="str">
        <f>IF(EXPEDIENTE!D6="","",EXPEDIENTE!D6)</f>
        <v/>
      </c>
      <c r="D5" s="167"/>
      <c r="E5" s="21"/>
      <c r="F5" s="22"/>
      <c r="G5" s="22"/>
      <c r="H5" s="22"/>
      <c r="I5" s="22"/>
      <c r="J5" s="22"/>
      <c r="K5" s="22"/>
      <c r="L5" s="22"/>
      <c r="M5" s="22"/>
      <c r="N5" s="22"/>
      <c r="O5" s="22"/>
      <c r="P5" s="15"/>
      <c r="Q5" s="15"/>
      <c r="R5" s="15"/>
      <c r="S5" s="15"/>
      <c r="T5" s="15"/>
      <c r="U5" s="16"/>
      <c r="V5" s="16"/>
      <c r="W5" s="16"/>
      <c r="X5" s="16"/>
      <c r="Y5" s="16"/>
      <c r="Z5" s="16"/>
      <c r="AA5" s="16"/>
      <c r="AB5" s="16"/>
      <c r="AC5" s="16"/>
      <c r="AD5" s="16"/>
    </row>
    <row r="6" spans="1:32" ht="15" x14ac:dyDescent="0.25">
      <c r="A6" s="15"/>
      <c r="B6" s="18" t="s">
        <v>53</v>
      </c>
      <c r="C6" s="168" t="str">
        <f>IF(EXPEDIENTE!D7="","",EXPEDIENTE!D7)</f>
        <v xml:space="preserve"> EMPLEO CON APOYO   /   GABINETES DE ORIENTACIÓN E INSERCIÓN LABORAL</v>
      </c>
      <c r="D6" s="168"/>
      <c r="E6" s="168"/>
      <c r="F6" s="168"/>
      <c r="G6" s="168"/>
      <c r="H6" s="168"/>
      <c r="I6" s="168"/>
      <c r="J6" s="168"/>
      <c r="K6" s="168"/>
      <c r="L6" s="168"/>
      <c r="M6" s="16"/>
      <c r="N6" s="16"/>
      <c r="O6" s="16"/>
      <c r="P6" s="16"/>
      <c r="Q6" s="16"/>
      <c r="R6" s="16"/>
      <c r="S6" s="16"/>
      <c r="T6" s="16"/>
      <c r="U6" s="16"/>
      <c r="V6" s="16"/>
      <c r="W6" s="16"/>
      <c r="X6" s="16"/>
      <c r="Y6" s="16"/>
      <c r="Z6" s="16"/>
      <c r="AA6" s="16"/>
      <c r="AB6" s="16"/>
      <c r="AC6" s="16"/>
      <c r="AD6" s="16"/>
    </row>
    <row r="7" spans="1:32" ht="15" x14ac:dyDescent="0.25">
      <c r="A7" s="15"/>
      <c r="B7" s="17" t="s">
        <v>54</v>
      </c>
      <c r="C7" s="171" t="str">
        <f>IF(H3="","",H3)</f>
        <v/>
      </c>
      <c r="D7" s="172"/>
      <c r="E7" s="173">
        <f>SUM(Y31)</f>
        <v>0</v>
      </c>
      <c r="F7" s="174"/>
      <c r="G7" s="175"/>
      <c r="H7" s="20"/>
      <c r="I7" s="20"/>
      <c r="J7" s="20"/>
      <c r="K7" s="20"/>
      <c r="L7" s="20"/>
      <c r="M7" s="20"/>
      <c r="N7" s="20"/>
      <c r="O7" s="20"/>
      <c r="P7" s="16"/>
      <c r="Q7" s="16"/>
      <c r="R7" s="16"/>
      <c r="S7" s="16"/>
      <c r="T7" s="16"/>
      <c r="U7" s="16"/>
      <c r="V7" s="16"/>
      <c r="W7" s="16"/>
      <c r="X7" s="16"/>
      <c r="Y7" s="16"/>
      <c r="Z7" s="16"/>
      <c r="AA7" s="16"/>
      <c r="AB7" s="16"/>
      <c r="AC7" s="16"/>
      <c r="AD7" s="16"/>
    </row>
    <row r="8" spans="1:32" x14ac:dyDescent="0.2">
      <c r="A8" s="23"/>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32" s="25" customFormat="1" ht="29.25" customHeight="1" x14ac:dyDescent="0.2">
      <c r="A9" s="163" t="s">
        <v>33</v>
      </c>
      <c r="B9" s="163"/>
      <c r="C9" s="163" t="s">
        <v>37</v>
      </c>
      <c r="D9" s="163" t="s">
        <v>38</v>
      </c>
      <c r="E9" s="163"/>
      <c r="F9" s="163"/>
      <c r="G9" s="163"/>
      <c r="H9" s="163"/>
      <c r="I9" s="163"/>
      <c r="J9" s="176" t="s">
        <v>59</v>
      </c>
      <c r="K9" s="177"/>
      <c r="L9" s="177"/>
      <c r="M9" s="177"/>
      <c r="N9" s="177"/>
      <c r="O9" s="178"/>
      <c r="P9" s="163" t="s">
        <v>47</v>
      </c>
      <c r="Q9" s="163"/>
      <c r="R9" s="163"/>
      <c r="S9" s="163" t="s">
        <v>3</v>
      </c>
      <c r="T9" s="163" t="s">
        <v>9</v>
      </c>
      <c r="U9" s="163" t="s">
        <v>7</v>
      </c>
      <c r="V9" s="163" t="s">
        <v>17</v>
      </c>
      <c r="W9" s="163" t="s">
        <v>31</v>
      </c>
      <c r="X9" s="163" t="s">
        <v>5</v>
      </c>
      <c r="Y9" s="163" t="s">
        <v>32</v>
      </c>
      <c r="Z9" s="163" t="s">
        <v>8</v>
      </c>
      <c r="AA9" s="163" t="s">
        <v>18</v>
      </c>
      <c r="AB9" s="163" t="s">
        <v>4</v>
      </c>
      <c r="AC9" s="163" t="s">
        <v>0</v>
      </c>
      <c r="AD9" s="163" t="s">
        <v>44</v>
      </c>
    </row>
    <row r="10" spans="1:32" s="25" customFormat="1" ht="36" x14ac:dyDescent="0.2">
      <c r="A10" s="163"/>
      <c r="B10" s="163"/>
      <c r="C10" s="163"/>
      <c r="D10" s="47" t="s">
        <v>6</v>
      </c>
      <c r="E10" s="48" t="s">
        <v>36</v>
      </c>
      <c r="F10" s="48" t="s">
        <v>35</v>
      </c>
      <c r="G10" s="47" t="s">
        <v>39</v>
      </c>
      <c r="H10" s="71" t="s">
        <v>82</v>
      </c>
      <c r="I10" s="47" t="s">
        <v>40</v>
      </c>
      <c r="J10" s="47" t="s">
        <v>66</v>
      </c>
      <c r="K10" s="47" t="s">
        <v>34</v>
      </c>
      <c r="L10" s="47" t="s">
        <v>30</v>
      </c>
      <c r="M10" s="47" t="s">
        <v>67</v>
      </c>
      <c r="N10" s="47" t="s">
        <v>34</v>
      </c>
      <c r="O10" s="47" t="s">
        <v>30</v>
      </c>
      <c r="P10" s="47" t="s">
        <v>46</v>
      </c>
      <c r="Q10" s="47" t="s">
        <v>34</v>
      </c>
      <c r="R10" s="47" t="s">
        <v>30</v>
      </c>
      <c r="S10" s="163"/>
      <c r="T10" s="163"/>
      <c r="U10" s="163"/>
      <c r="V10" s="163"/>
      <c r="W10" s="163"/>
      <c r="X10" s="163"/>
      <c r="Y10" s="163"/>
      <c r="Z10" s="163"/>
      <c r="AA10" s="163"/>
      <c r="AB10" s="163"/>
      <c r="AC10" s="163"/>
      <c r="AD10" s="163"/>
    </row>
    <row r="11" spans="1:32" ht="18" customHeight="1" x14ac:dyDescent="0.2">
      <c r="A11" s="38">
        <v>1</v>
      </c>
      <c r="B11" s="39" t="str">
        <f>IF('Personal Contratado'!C7="","",'Personal Contratado'!C7)</f>
        <v/>
      </c>
      <c r="C11" s="39" t="str">
        <f>IF('Personal Contratado'!D7="","",'Personal Contratado'!D7)</f>
        <v/>
      </c>
      <c r="D11" s="40"/>
      <c r="E11" s="40"/>
      <c r="F11" s="40" t="str">
        <f t="shared" ref="F11:F18" si="0">IF(D11="","",SUM(D11-E11))</f>
        <v/>
      </c>
      <c r="G11" s="41">
        <v>0</v>
      </c>
      <c r="H11" s="41">
        <v>0</v>
      </c>
      <c r="I11" s="41">
        <v>0</v>
      </c>
      <c r="J11" s="41">
        <v>0</v>
      </c>
      <c r="K11" s="42">
        <v>0</v>
      </c>
      <c r="L11" s="43">
        <f>SUM(J11*K11)</f>
        <v>0</v>
      </c>
      <c r="M11" s="55">
        <v>0</v>
      </c>
      <c r="N11" s="42">
        <v>0</v>
      </c>
      <c r="O11" s="43">
        <f>SUM(M11*N11)</f>
        <v>0</v>
      </c>
      <c r="P11" s="41">
        <v>0</v>
      </c>
      <c r="Q11" s="42">
        <v>0</v>
      </c>
      <c r="R11" s="43">
        <f>SUM(P11*Q11)</f>
        <v>0</v>
      </c>
      <c r="S11" s="43">
        <f>SUM(L11++O11+R11)</f>
        <v>0</v>
      </c>
      <c r="T11" s="41">
        <v>0</v>
      </c>
      <c r="U11" s="41">
        <v>0</v>
      </c>
      <c r="V11" s="43">
        <f>G11+S11-T11-U11</f>
        <v>0</v>
      </c>
      <c r="W11" s="43">
        <f t="shared" ref="W11:W30" si="1">SUM(G11-H11-I11+L11-T11-U11)</f>
        <v>0</v>
      </c>
      <c r="X11" s="32">
        <v>0</v>
      </c>
      <c r="Y11" s="43">
        <f>+W11*X11</f>
        <v>0</v>
      </c>
      <c r="Z11" s="30">
        <v>0</v>
      </c>
      <c r="AA11" s="44"/>
      <c r="AB11" s="45"/>
      <c r="AC11" s="46"/>
      <c r="AD11" s="43">
        <f>SUM(V11-Y11)</f>
        <v>0</v>
      </c>
      <c r="AF11" s="52"/>
    </row>
    <row r="12" spans="1:32" ht="18" customHeight="1" x14ac:dyDescent="0.2">
      <c r="A12" s="27">
        <f>SUM(A11+1)</f>
        <v>2</v>
      </c>
      <c r="B12" s="28" t="str">
        <f>IF('Personal Contratado'!C8="","",'Personal Contratado'!C8)</f>
        <v/>
      </c>
      <c r="C12" s="28" t="str">
        <f>IF('Personal Contratado'!D8="","",'Personal Contratado'!D8)</f>
        <v/>
      </c>
      <c r="D12" s="40"/>
      <c r="E12" s="29"/>
      <c r="F12" s="40" t="str">
        <f t="shared" si="0"/>
        <v/>
      </c>
      <c r="G12" s="30">
        <v>0</v>
      </c>
      <c r="H12" s="30">
        <v>0</v>
      </c>
      <c r="I12" s="30">
        <v>0</v>
      </c>
      <c r="J12" s="30">
        <v>0</v>
      </c>
      <c r="K12" s="42">
        <v>0</v>
      </c>
      <c r="L12" s="31">
        <f t="shared" ref="L12:L30" si="2">SUM(J12*K12)</f>
        <v>0</v>
      </c>
      <c r="M12" s="56">
        <v>0</v>
      </c>
      <c r="N12" s="42">
        <v>0</v>
      </c>
      <c r="O12" s="31">
        <f t="shared" ref="O12:O30" si="3">SUM(M12*N12)</f>
        <v>0</v>
      </c>
      <c r="P12" s="30">
        <v>0</v>
      </c>
      <c r="Q12" s="42">
        <v>0</v>
      </c>
      <c r="R12" s="31">
        <f t="shared" ref="R12:R30" si="4">SUM(P12*Q12)</f>
        <v>0</v>
      </c>
      <c r="S12" s="43">
        <f t="shared" ref="S12:S30" si="5">SUM(L12++O12+R12)</f>
        <v>0</v>
      </c>
      <c r="T12" s="30">
        <v>0</v>
      </c>
      <c r="U12" s="30">
        <v>0</v>
      </c>
      <c r="V12" s="31">
        <f t="shared" ref="V12:V30" si="6">G12+S12-T12-U12</f>
        <v>0</v>
      </c>
      <c r="W12" s="43">
        <f t="shared" si="1"/>
        <v>0</v>
      </c>
      <c r="X12" s="32">
        <v>0</v>
      </c>
      <c r="Y12" s="31">
        <f t="shared" ref="Y12:Y30" si="7">+W12*X12</f>
        <v>0</v>
      </c>
      <c r="Z12" s="30">
        <v>0</v>
      </c>
      <c r="AA12" s="33"/>
      <c r="AB12" s="34"/>
      <c r="AC12" s="35"/>
      <c r="AD12" s="43">
        <f t="shared" ref="AD12:AD30" si="8">SUM(V12-Y12)</f>
        <v>0</v>
      </c>
      <c r="AF12" s="52"/>
    </row>
    <row r="13" spans="1:32" ht="18" customHeight="1" x14ac:dyDescent="0.2">
      <c r="A13" s="27">
        <f t="shared" ref="A13:A30" si="9">SUM(A12+1)</f>
        <v>3</v>
      </c>
      <c r="B13" s="28" t="str">
        <f>IF('Personal Contratado'!C9="","",'Personal Contratado'!C9)</f>
        <v/>
      </c>
      <c r="C13" s="28" t="str">
        <f>IF('Personal Contratado'!D9="","",'Personal Contratado'!D9)</f>
        <v/>
      </c>
      <c r="D13" s="40"/>
      <c r="E13" s="29"/>
      <c r="F13" s="40" t="str">
        <f t="shared" si="0"/>
        <v/>
      </c>
      <c r="G13" s="30">
        <v>0</v>
      </c>
      <c r="H13" s="30">
        <v>0</v>
      </c>
      <c r="I13" s="30">
        <v>0</v>
      </c>
      <c r="J13" s="30">
        <v>0</v>
      </c>
      <c r="K13" s="42">
        <v>0</v>
      </c>
      <c r="L13" s="31">
        <f t="shared" si="2"/>
        <v>0</v>
      </c>
      <c r="M13" s="56">
        <v>0</v>
      </c>
      <c r="N13" s="42">
        <v>0</v>
      </c>
      <c r="O13" s="31">
        <f t="shared" si="3"/>
        <v>0</v>
      </c>
      <c r="P13" s="30">
        <v>0</v>
      </c>
      <c r="Q13" s="42">
        <v>0</v>
      </c>
      <c r="R13" s="31">
        <f t="shared" si="4"/>
        <v>0</v>
      </c>
      <c r="S13" s="43">
        <f t="shared" si="5"/>
        <v>0</v>
      </c>
      <c r="T13" s="30">
        <v>0</v>
      </c>
      <c r="U13" s="30">
        <v>0</v>
      </c>
      <c r="V13" s="31">
        <f t="shared" si="6"/>
        <v>0</v>
      </c>
      <c r="W13" s="43">
        <f t="shared" si="1"/>
        <v>0</v>
      </c>
      <c r="X13" s="32">
        <v>0</v>
      </c>
      <c r="Y13" s="31">
        <f t="shared" si="7"/>
        <v>0</v>
      </c>
      <c r="Z13" s="30">
        <v>0</v>
      </c>
      <c r="AA13" s="33"/>
      <c r="AB13" s="34"/>
      <c r="AC13" s="35"/>
      <c r="AD13" s="43">
        <f t="shared" si="8"/>
        <v>0</v>
      </c>
      <c r="AF13" s="52"/>
    </row>
    <row r="14" spans="1:32" ht="18" customHeight="1" x14ac:dyDescent="0.2">
      <c r="A14" s="27">
        <f t="shared" si="9"/>
        <v>4</v>
      </c>
      <c r="B14" s="28" t="str">
        <f>IF('Personal Contratado'!C10="","",'Personal Contratado'!C10)</f>
        <v/>
      </c>
      <c r="C14" s="28" t="str">
        <f>IF('Personal Contratado'!D10="","",'Personal Contratado'!D10)</f>
        <v/>
      </c>
      <c r="D14" s="40"/>
      <c r="E14" s="29"/>
      <c r="F14" s="40" t="str">
        <f t="shared" si="0"/>
        <v/>
      </c>
      <c r="G14" s="30">
        <v>0</v>
      </c>
      <c r="H14" s="30">
        <v>0</v>
      </c>
      <c r="I14" s="30">
        <v>0</v>
      </c>
      <c r="J14" s="30">
        <v>0</v>
      </c>
      <c r="K14" s="42">
        <v>0</v>
      </c>
      <c r="L14" s="31">
        <f t="shared" si="2"/>
        <v>0</v>
      </c>
      <c r="M14" s="56">
        <v>0</v>
      </c>
      <c r="N14" s="42">
        <v>0</v>
      </c>
      <c r="O14" s="31">
        <f t="shared" si="3"/>
        <v>0</v>
      </c>
      <c r="P14" s="30">
        <v>0</v>
      </c>
      <c r="Q14" s="42">
        <v>0</v>
      </c>
      <c r="R14" s="31">
        <f t="shared" si="4"/>
        <v>0</v>
      </c>
      <c r="S14" s="43">
        <f t="shared" si="5"/>
        <v>0</v>
      </c>
      <c r="T14" s="30">
        <v>0</v>
      </c>
      <c r="U14" s="30">
        <v>0</v>
      </c>
      <c r="V14" s="31">
        <f t="shared" si="6"/>
        <v>0</v>
      </c>
      <c r="W14" s="43">
        <f t="shared" si="1"/>
        <v>0</v>
      </c>
      <c r="X14" s="32">
        <v>0</v>
      </c>
      <c r="Y14" s="31">
        <f t="shared" si="7"/>
        <v>0</v>
      </c>
      <c r="Z14" s="30">
        <v>0</v>
      </c>
      <c r="AA14" s="33"/>
      <c r="AB14" s="34"/>
      <c r="AC14" s="35"/>
      <c r="AD14" s="43">
        <f t="shared" si="8"/>
        <v>0</v>
      </c>
    </row>
    <row r="15" spans="1:32" ht="18" customHeight="1" x14ac:dyDescent="0.2">
      <c r="A15" s="27">
        <f t="shared" si="9"/>
        <v>5</v>
      </c>
      <c r="B15" s="28" t="str">
        <f>IF('Personal Contratado'!C11="","",'Personal Contratado'!C11)</f>
        <v/>
      </c>
      <c r="C15" s="28" t="str">
        <f>IF('Personal Contratado'!D11="","",'Personal Contratado'!D11)</f>
        <v/>
      </c>
      <c r="D15" s="40"/>
      <c r="E15" s="29"/>
      <c r="F15" s="40" t="str">
        <f t="shared" si="0"/>
        <v/>
      </c>
      <c r="G15" s="30">
        <v>0</v>
      </c>
      <c r="H15" s="30">
        <v>0</v>
      </c>
      <c r="I15" s="30">
        <v>0</v>
      </c>
      <c r="J15" s="30">
        <v>0</v>
      </c>
      <c r="K15" s="42">
        <v>0</v>
      </c>
      <c r="L15" s="31">
        <f t="shared" si="2"/>
        <v>0</v>
      </c>
      <c r="M15" s="56">
        <v>0</v>
      </c>
      <c r="N15" s="42">
        <v>0</v>
      </c>
      <c r="O15" s="31">
        <f t="shared" si="3"/>
        <v>0</v>
      </c>
      <c r="P15" s="30">
        <v>0</v>
      </c>
      <c r="Q15" s="42">
        <v>0</v>
      </c>
      <c r="R15" s="31">
        <f t="shared" si="4"/>
        <v>0</v>
      </c>
      <c r="S15" s="43">
        <f t="shared" si="5"/>
        <v>0</v>
      </c>
      <c r="T15" s="30">
        <v>0</v>
      </c>
      <c r="U15" s="30">
        <v>0</v>
      </c>
      <c r="V15" s="31">
        <f t="shared" si="6"/>
        <v>0</v>
      </c>
      <c r="W15" s="43">
        <f t="shared" si="1"/>
        <v>0</v>
      </c>
      <c r="X15" s="32">
        <v>0</v>
      </c>
      <c r="Y15" s="31">
        <f t="shared" si="7"/>
        <v>0</v>
      </c>
      <c r="Z15" s="30">
        <v>0</v>
      </c>
      <c r="AA15" s="33"/>
      <c r="AB15" s="36"/>
      <c r="AC15" s="35"/>
      <c r="AD15" s="43">
        <f t="shared" si="8"/>
        <v>0</v>
      </c>
    </row>
    <row r="16" spans="1:32" ht="18" customHeight="1" x14ac:dyDescent="0.2">
      <c r="A16" s="27">
        <f t="shared" si="9"/>
        <v>6</v>
      </c>
      <c r="B16" s="28" t="str">
        <f>IF('Personal Contratado'!C12="","",'Personal Contratado'!C12)</f>
        <v/>
      </c>
      <c r="C16" s="28" t="str">
        <f>IF('Personal Contratado'!D12="","",'Personal Contratado'!D12)</f>
        <v/>
      </c>
      <c r="D16" s="40"/>
      <c r="E16" s="29"/>
      <c r="F16" s="40" t="str">
        <f t="shared" si="0"/>
        <v/>
      </c>
      <c r="G16" s="30">
        <v>0</v>
      </c>
      <c r="H16" s="30">
        <v>0</v>
      </c>
      <c r="I16" s="30">
        <v>0</v>
      </c>
      <c r="J16" s="30">
        <v>0</v>
      </c>
      <c r="K16" s="42">
        <v>0</v>
      </c>
      <c r="L16" s="31">
        <f t="shared" si="2"/>
        <v>0</v>
      </c>
      <c r="M16" s="56">
        <v>0</v>
      </c>
      <c r="N16" s="42">
        <v>0</v>
      </c>
      <c r="O16" s="31">
        <f t="shared" si="3"/>
        <v>0</v>
      </c>
      <c r="P16" s="30">
        <v>0</v>
      </c>
      <c r="Q16" s="42">
        <v>0</v>
      </c>
      <c r="R16" s="31">
        <f t="shared" si="4"/>
        <v>0</v>
      </c>
      <c r="S16" s="43">
        <f t="shared" si="5"/>
        <v>0</v>
      </c>
      <c r="T16" s="30">
        <v>0</v>
      </c>
      <c r="U16" s="30">
        <v>0</v>
      </c>
      <c r="V16" s="37">
        <f t="shared" si="6"/>
        <v>0</v>
      </c>
      <c r="W16" s="43">
        <f t="shared" si="1"/>
        <v>0</v>
      </c>
      <c r="X16" s="32">
        <v>0</v>
      </c>
      <c r="Y16" s="31">
        <f t="shared" si="7"/>
        <v>0</v>
      </c>
      <c r="Z16" s="30">
        <v>0</v>
      </c>
      <c r="AA16" s="33"/>
      <c r="AB16" s="34"/>
      <c r="AC16" s="35"/>
      <c r="AD16" s="43">
        <f t="shared" si="8"/>
        <v>0</v>
      </c>
    </row>
    <row r="17" spans="1:30" ht="18" customHeight="1" x14ac:dyDescent="0.2">
      <c r="A17" s="27">
        <f t="shared" si="9"/>
        <v>7</v>
      </c>
      <c r="B17" s="28" t="str">
        <f>IF('Personal Contratado'!C13="","",'Personal Contratado'!C13)</f>
        <v/>
      </c>
      <c r="C17" s="28" t="str">
        <f>IF('Personal Contratado'!D13="","",'Personal Contratado'!D13)</f>
        <v/>
      </c>
      <c r="D17" s="40"/>
      <c r="E17" s="29"/>
      <c r="F17" s="40" t="str">
        <f t="shared" si="0"/>
        <v/>
      </c>
      <c r="G17" s="30">
        <v>0</v>
      </c>
      <c r="H17" s="30">
        <v>0</v>
      </c>
      <c r="I17" s="30">
        <v>0</v>
      </c>
      <c r="J17" s="30">
        <v>0</v>
      </c>
      <c r="K17" s="42">
        <v>0</v>
      </c>
      <c r="L17" s="31">
        <f t="shared" si="2"/>
        <v>0</v>
      </c>
      <c r="M17" s="56">
        <v>0</v>
      </c>
      <c r="N17" s="42">
        <v>0</v>
      </c>
      <c r="O17" s="31">
        <f t="shared" si="3"/>
        <v>0</v>
      </c>
      <c r="P17" s="30">
        <v>0</v>
      </c>
      <c r="Q17" s="42">
        <v>0</v>
      </c>
      <c r="R17" s="31">
        <f t="shared" si="4"/>
        <v>0</v>
      </c>
      <c r="S17" s="43">
        <f t="shared" si="5"/>
        <v>0</v>
      </c>
      <c r="T17" s="30">
        <v>0</v>
      </c>
      <c r="U17" s="30">
        <v>0</v>
      </c>
      <c r="V17" s="37">
        <f t="shared" si="6"/>
        <v>0</v>
      </c>
      <c r="W17" s="43">
        <f t="shared" si="1"/>
        <v>0</v>
      </c>
      <c r="X17" s="32">
        <v>0</v>
      </c>
      <c r="Y17" s="31">
        <f t="shared" si="7"/>
        <v>0</v>
      </c>
      <c r="Z17" s="30">
        <v>0</v>
      </c>
      <c r="AA17" s="33"/>
      <c r="AB17" s="34"/>
      <c r="AC17" s="35"/>
      <c r="AD17" s="43">
        <f t="shared" si="8"/>
        <v>0</v>
      </c>
    </row>
    <row r="18" spans="1:30" ht="18" customHeight="1" x14ac:dyDescent="0.2">
      <c r="A18" s="27">
        <f t="shared" si="9"/>
        <v>8</v>
      </c>
      <c r="B18" s="28" t="str">
        <f>IF('Personal Contratado'!C14="","",'Personal Contratado'!C14)</f>
        <v/>
      </c>
      <c r="C18" s="28" t="str">
        <f>IF('Personal Contratado'!D14="","",'Personal Contratado'!D14)</f>
        <v/>
      </c>
      <c r="D18" s="40"/>
      <c r="E18" s="29"/>
      <c r="F18" s="40" t="str">
        <f t="shared" si="0"/>
        <v/>
      </c>
      <c r="G18" s="30">
        <v>0</v>
      </c>
      <c r="H18" s="30">
        <v>0</v>
      </c>
      <c r="I18" s="30">
        <v>0</v>
      </c>
      <c r="J18" s="30">
        <v>0</v>
      </c>
      <c r="K18" s="42">
        <v>0</v>
      </c>
      <c r="L18" s="31">
        <f t="shared" si="2"/>
        <v>0</v>
      </c>
      <c r="M18" s="56">
        <v>0</v>
      </c>
      <c r="N18" s="42">
        <v>0</v>
      </c>
      <c r="O18" s="31">
        <f t="shared" si="3"/>
        <v>0</v>
      </c>
      <c r="P18" s="30">
        <v>0</v>
      </c>
      <c r="Q18" s="42">
        <v>0</v>
      </c>
      <c r="R18" s="31">
        <f t="shared" si="4"/>
        <v>0</v>
      </c>
      <c r="S18" s="43">
        <f t="shared" si="5"/>
        <v>0</v>
      </c>
      <c r="T18" s="30">
        <v>0</v>
      </c>
      <c r="U18" s="30">
        <v>0</v>
      </c>
      <c r="V18" s="37">
        <f t="shared" si="6"/>
        <v>0</v>
      </c>
      <c r="W18" s="43">
        <f t="shared" si="1"/>
        <v>0</v>
      </c>
      <c r="X18" s="32">
        <v>0</v>
      </c>
      <c r="Y18" s="31">
        <f t="shared" si="7"/>
        <v>0</v>
      </c>
      <c r="Z18" s="30">
        <v>0</v>
      </c>
      <c r="AA18" s="33"/>
      <c r="AB18" s="34"/>
      <c r="AC18" s="35"/>
      <c r="AD18" s="43">
        <f t="shared" si="8"/>
        <v>0</v>
      </c>
    </row>
    <row r="19" spans="1:30" ht="18" customHeight="1" x14ac:dyDescent="0.2">
      <c r="A19" s="27">
        <f t="shared" si="9"/>
        <v>9</v>
      </c>
      <c r="B19" s="28" t="str">
        <f>IF('Personal Contratado'!C15="","",'Personal Contratado'!C15)</f>
        <v/>
      </c>
      <c r="C19" s="28" t="str">
        <f>IF('Personal Contratado'!D15="","",'Personal Contratado'!D15)</f>
        <v/>
      </c>
      <c r="D19" s="40"/>
      <c r="E19" s="29"/>
      <c r="F19" s="40" t="str">
        <f t="shared" ref="F19:F30" si="10">IF(D19="","",SUM(D19-E19))</f>
        <v/>
      </c>
      <c r="G19" s="30">
        <v>0</v>
      </c>
      <c r="H19" s="30">
        <v>0</v>
      </c>
      <c r="I19" s="30">
        <v>0</v>
      </c>
      <c r="J19" s="30">
        <v>0</v>
      </c>
      <c r="K19" s="42">
        <v>0</v>
      </c>
      <c r="L19" s="31">
        <f t="shared" si="2"/>
        <v>0</v>
      </c>
      <c r="M19" s="56">
        <v>0</v>
      </c>
      <c r="N19" s="42">
        <v>0</v>
      </c>
      <c r="O19" s="31">
        <f t="shared" si="3"/>
        <v>0</v>
      </c>
      <c r="P19" s="30">
        <v>0</v>
      </c>
      <c r="Q19" s="42">
        <v>0</v>
      </c>
      <c r="R19" s="31">
        <f t="shared" si="4"/>
        <v>0</v>
      </c>
      <c r="S19" s="43">
        <f t="shared" si="5"/>
        <v>0</v>
      </c>
      <c r="T19" s="30">
        <v>0</v>
      </c>
      <c r="U19" s="30">
        <v>0</v>
      </c>
      <c r="V19" s="37">
        <f t="shared" si="6"/>
        <v>0</v>
      </c>
      <c r="W19" s="43">
        <f t="shared" si="1"/>
        <v>0</v>
      </c>
      <c r="X19" s="32">
        <v>0</v>
      </c>
      <c r="Y19" s="31">
        <f t="shared" si="7"/>
        <v>0</v>
      </c>
      <c r="Z19" s="30">
        <v>0</v>
      </c>
      <c r="AA19" s="33"/>
      <c r="AB19" s="34"/>
      <c r="AC19" s="35"/>
      <c r="AD19" s="43">
        <f t="shared" si="8"/>
        <v>0</v>
      </c>
    </row>
    <row r="20" spans="1:30" ht="18" customHeight="1" x14ac:dyDescent="0.2">
      <c r="A20" s="27">
        <f t="shared" si="9"/>
        <v>10</v>
      </c>
      <c r="B20" s="28" t="str">
        <f>IF('Personal Contratado'!C16="","",'Personal Contratado'!C16)</f>
        <v/>
      </c>
      <c r="C20" s="28" t="str">
        <f>IF('Personal Contratado'!D16="","",'Personal Contratado'!D16)</f>
        <v/>
      </c>
      <c r="D20" s="40"/>
      <c r="E20" s="29"/>
      <c r="F20" s="40" t="str">
        <f t="shared" si="10"/>
        <v/>
      </c>
      <c r="G20" s="30">
        <v>0</v>
      </c>
      <c r="H20" s="30">
        <v>0</v>
      </c>
      <c r="I20" s="30">
        <v>0</v>
      </c>
      <c r="J20" s="30">
        <v>0</v>
      </c>
      <c r="K20" s="42">
        <v>0</v>
      </c>
      <c r="L20" s="31">
        <f t="shared" si="2"/>
        <v>0</v>
      </c>
      <c r="M20" s="56">
        <v>0</v>
      </c>
      <c r="N20" s="42">
        <v>0</v>
      </c>
      <c r="O20" s="31">
        <f t="shared" si="3"/>
        <v>0</v>
      </c>
      <c r="P20" s="30">
        <v>0</v>
      </c>
      <c r="Q20" s="42">
        <v>0</v>
      </c>
      <c r="R20" s="31">
        <f t="shared" si="4"/>
        <v>0</v>
      </c>
      <c r="S20" s="43">
        <f t="shared" si="5"/>
        <v>0</v>
      </c>
      <c r="T20" s="30">
        <v>0</v>
      </c>
      <c r="U20" s="30">
        <v>0</v>
      </c>
      <c r="V20" s="37">
        <f t="shared" si="6"/>
        <v>0</v>
      </c>
      <c r="W20" s="43">
        <f t="shared" si="1"/>
        <v>0</v>
      </c>
      <c r="X20" s="32">
        <v>0</v>
      </c>
      <c r="Y20" s="31">
        <f t="shared" si="7"/>
        <v>0</v>
      </c>
      <c r="Z20" s="30">
        <v>0</v>
      </c>
      <c r="AA20" s="33"/>
      <c r="AB20" s="34"/>
      <c r="AC20" s="35"/>
      <c r="AD20" s="43">
        <f t="shared" si="8"/>
        <v>0</v>
      </c>
    </row>
    <row r="21" spans="1:30" ht="18" customHeight="1" x14ac:dyDescent="0.2">
      <c r="A21" s="27">
        <f t="shared" si="9"/>
        <v>11</v>
      </c>
      <c r="B21" s="28" t="str">
        <f>IF('Personal Contratado'!C17="","",'Personal Contratado'!C17)</f>
        <v/>
      </c>
      <c r="C21" s="28" t="str">
        <f>IF('Personal Contratado'!D17="","",'Personal Contratado'!D17)</f>
        <v/>
      </c>
      <c r="D21" s="40"/>
      <c r="E21" s="29"/>
      <c r="F21" s="40" t="str">
        <f t="shared" si="10"/>
        <v/>
      </c>
      <c r="G21" s="30">
        <v>0</v>
      </c>
      <c r="H21" s="30">
        <v>0</v>
      </c>
      <c r="I21" s="30">
        <v>0</v>
      </c>
      <c r="J21" s="30">
        <v>0</v>
      </c>
      <c r="K21" s="42">
        <v>0</v>
      </c>
      <c r="L21" s="31">
        <f t="shared" si="2"/>
        <v>0</v>
      </c>
      <c r="M21" s="56">
        <v>0</v>
      </c>
      <c r="N21" s="42">
        <v>0</v>
      </c>
      <c r="O21" s="31">
        <f t="shared" si="3"/>
        <v>0</v>
      </c>
      <c r="P21" s="30">
        <v>0</v>
      </c>
      <c r="Q21" s="42">
        <v>0</v>
      </c>
      <c r="R21" s="31">
        <f t="shared" si="4"/>
        <v>0</v>
      </c>
      <c r="S21" s="43">
        <f t="shared" si="5"/>
        <v>0</v>
      </c>
      <c r="T21" s="30">
        <v>0</v>
      </c>
      <c r="U21" s="30">
        <v>0</v>
      </c>
      <c r="V21" s="37">
        <f t="shared" si="6"/>
        <v>0</v>
      </c>
      <c r="W21" s="43">
        <f t="shared" si="1"/>
        <v>0</v>
      </c>
      <c r="X21" s="32">
        <v>0</v>
      </c>
      <c r="Y21" s="31">
        <f t="shared" si="7"/>
        <v>0</v>
      </c>
      <c r="Z21" s="30">
        <v>0</v>
      </c>
      <c r="AA21" s="33"/>
      <c r="AB21" s="34"/>
      <c r="AC21" s="35"/>
      <c r="AD21" s="43">
        <f t="shared" si="8"/>
        <v>0</v>
      </c>
    </row>
    <row r="22" spans="1:30" ht="18" customHeight="1" x14ac:dyDescent="0.2">
      <c r="A22" s="27">
        <f t="shared" si="9"/>
        <v>12</v>
      </c>
      <c r="B22" s="28" t="str">
        <f>IF('Personal Contratado'!C18="","",'Personal Contratado'!C18)</f>
        <v/>
      </c>
      <c r="C22" s="28" t="str">
        <f>IF('Personal Contratado'!D18="","",'Personal Contratado'!D18)</f>
        <v/>
      </c>
      <c r="D22" s="40"/>
      <c r="E22" s="29"/>
      <c r="F22" s="40" t="str">
        <f t="shared" si="10"/>
        <v/>
      </c>
      <c r="G22" s="30">
        <v>0</v>
      </c>
      <c r="H22" s="30">
        <v>0</v>
      </c>
      <c r="I22" s="30">
        <v>0</v>
      </c>
      <c r="J22" s="30">
        <v>0</v>
      </c>
      <c r="K22" s="42">
        <v>0</v>
      </c>
      <c r="L22" s="31">
        <f t="shared" si="2"/>
        <v>0</v>
      </c>
      <c r="M22" s="56">
        <v>0</v>
      </c>
      <c r="N22" s="42">
        <v>0</v>
      </c>
      <c r="O22" s="31">
        <f t="shared" si="3"/>
        <v>0</v>
      </c>
      <c r="P22" s="30">
        <v>0</v>
      </c>
      <c r="Q22" s="42">
        <v>0</v>
      </c>
      <c r="R22" s="31">
        <f t="shared" si="4"/>
        <v>0</v>
      </c>
      <c r="S22" s="43">
        <f t="shared" si="5"/>
        <v>0</v>
      </c>
      <c r="T22" s="30">
        <v>0</v>
      </c>
      <c r="U22" s="30">
        <v>0</v>
      </c>
      <c r="V22" s="37">
        <f t="shared" si="6"/>
        <v>0</v>
      </c>
      <c r="W22" s="43">
        <f t="shared" si="1"/>
        <v>0</v>
      </c>
      <c r="X22" s="32">
        <v>0</v>
      </c>
      <c r="Y22" s="31">
        <f t="shared" si="7"/>
        <v>0</v>
      </c>
      <c r="Z22" s="30">
        <v>0</v>
      </c>
      <c r="AA22" s="33"/>
      <c r="AB22" s="34"/>
      <c r="AC22" s="35"/>
      <c r="AD22" s="43">
        <f t="shared" si="8"/>
        <v>0</v>
      </c>
    </row>
    <row r="23" spans="1:30" ht="18" customHeight="1" x14ac:dyDescent="0.2">
      <c r="A23" s="27">
        <f t="shared" si="9"/>
        <v>13</v>
      </c>
      <c r="B23" s="28" t="str">
        <f>IF('Personal Contratado'!C19="","",'Personal Contratado'!C19)</f>
        <v/>
      </c>
      <c r="C23" s="28" t="str">
        <f>IF('Personal Contratado'!D19="","",'Personal Contratado'!D19)</f>
        <v/>
      </c>
      <c r="D23" s="40"/>
      <c r="E23" s="29"/>
      <c r="F23" s="40" t="str">
        <f t="shared" si="10"/>
        <v/>
      </c>
      <c r="G23" s="30">
        <v>0</v>
      </c>
      <c r="H23" s="30">
        <v>0</v>
      </c>
      <c r="I23" s="30">
        <v>0</v>
      </c>
      <c r="J23" s="30">
        <v>0</v>
      </c>
      <c r="K23" s="42">
        <v>0</v>
      </c>
      <c r="L23" s="31">
        <f t="shared" si="2"/>
        <v>0</v>
      </c>
      <c r="M23" s="56">
        <v>0</v>
      </c>
      <c r="N23" s="42">
        <v>0</v>
      </c>
      <c r="O23" s="31">
        <f t="shared" si="3"/>
        <v>0</v>
      </c>
      <c r="P23" s="30">
        <v>0</v>
      </c>
      <c r="Q23" s="42">
        <v>0</v>
      </c>
      <c r="R23" s="31">
        <f t="shared" si="4"/>
        <v>0</v>
      </c>
      <c r="S23" s="43">
        <f t="shared" si="5"/>
        <v>0</v>
      </c>
      <c r="T23" s="30">
        <v>0</v>
      </c>
      <c r="U23" s="30">
        <v>0</v>
      </c>
      <c r="V23" s="31">
        <f t="shared" si="6"/>
        <v>0</v>
      </c>
      <c r="W23" s="43">
        <f t="shared" si="1"/>
        <v>0</v>
      </c>
      <c r="X23" s="32">
        <v>0</v>
      </c>
      <c r="Y23" s="31">
        <f t="shared" si="7"/>
        <v>0</v>
      </c>
      <c r="Z23" s="30">
        <v>0</v>
      </c>
      <c r="AA23" s="33"/>
      <c r="AB23" s="34"/>
      <c r="AC23" s="35"/>
      <c r="AD23" s="43">
        <f t="shared" si="8"/>
        <v>0</v>
      </c>
    </row>
    <row r="24" spans="1:30" ht="18" customHeight="1" x14ac:dyDescent="0.2">
      <c r="A24" s="27">
        <f t="shared" si="9"/>
        <v>14</v>
      </c>
      <c r="B24" s="28" t="str">
        <f>IF('Personal Contratado'!C20="","",'Personal Contratado'!C20)</f>
        <v/>
      </c>
      <c r="C24" s="28" t="str">
        <f>IF('Personal Contratado'!D20="","",'Personal Contratado'!D20)</f>
        <v/>
      </c>
      <c r="D24" s="40"/>
      <c r="E24" s="29"/>
      <c r="F24" s="40" t="str">
        <f t="shared" si="10"/>
        <v/>
      </c>
      <c r="G24" s="30">
        <v>0</v>
      </c>
      <c r="H24" s="30">
        <v>0</v>
      </c>
      <c r="I24" s="30">
        <v>0</v>
      </c>
      <c r="J24" s="30">
        <v>0</v>
      </c>
      <c r="K24" s="42">
        <v>0</v>
      </c>
      <c r="L24" s="31">
        <f t="shared" si="2"/>
        <v>0</v>
      </c>
      <c r="M24" s="56">
        <v>0</v>
      </c>
      <c r="N24" s="42">
        <v>0</v>
      </c>
      <c r="O24" s="31">
        <f t="shared" si="3"/>
        <v>0</v>
      </c>
      <c r="P24" s="30">
        <v>0</v>
      </c>
      <c r="Q24" s="42">
        <v>0</v>
      </c>
      <c r="R24" s="31">
        <f t="shared" si="4"/>
        <v>0</v>
      </c>
      <c r="S24" s="43">
        <f t="shared" si="5"/>
        <v>0</v>
      </c>
      <c r="T24" s="30">
        <v>0</v>
      </c>
      <c r="U24" s="30">
        <v>0</v>
      </c>
      <c r="V24" s="31">
        <f t="shared" si="6"/>
        <v>0</v>
      </c>
      <c r="W24" s="43">
        <f t="shared" si="1"/>
        <v>0</v>
      </c>
      <c r="X24" s="32">
        <v>0</v>
      </c>
      <c r="Y24" s="31">
        <f t="shared" si="7"/>
        <v>0</v>
      </c>
      <c r="Z24" s="30">
        <v>0</v>
      </c>
      <c r="AA24" s="33"/>
      <c r="AB24" s="34"/>
      <c r="AC24" s="35"/>
      <c r="AD24" s="43">
        <f t="shared" si="8"/>
        <v>0</v>
      </c>
    </row>
    <row r="25" spans="1:30" ht="18" customHeight="1" x14ac:dyDescent="0.2">
      <c r="A25" s="27">
        <f t="shared" si="9"/>
        <v>15</v>
      </c>
      <c r="B25" s="28" t="str">
        <f>IF('Personal Contratado'!C21="","",'Personal Contratado'!C21)</f>
        <v/>
      </c>
      <c r="C25" s="28" t="str">
        <f>IF('Personal Contratado'!D21="","",'Personal Contratado'!D21)</f>
        <v/>
      </c>
      <c r="D25" s="40"/>
      <c r="E25" s="29"/>
      <c r="F25" s="40" t="str">
        <f t="shared" si="10"/>
        <v/>
      </c>
      <c r="G25" s="30">
        <v>0</v>
      </c>
      <c r="H25" s="30">
        <v>0</v>
      </c>
      <c r="I25" s="30">
        <v>0</v>
      </c>
      <c r="J25" s="30">
        <v>0</v>
      </c>
      <c r="K25" s="42">
        <v>0</v>
      </c>
      <c r="L25" s="31">
        <f t="shared" si="2"/>
        <v>0</v>
      </c>
      <c r="M25" s="56">
        <v>0</v>
      </c>
      <c r="N25" s="42">
        <v>0</v>
      </c>
      <c r="O25" s="31">
        <f t="shared" si="3"/>
        <v>0</v>
      </c>
      <c r="P25" s="30">
        <v>0</v>
      </c>
      <c r="Q25" s="42">
        <v>0</v>
      </c>
      <c r="R25" s="31">
        <f t="shared" si="4"/>
        <v>0</v>
      </c>
      <c r="S25" s="43">
        <f t="shared" si="5"/>
        <v>0</v>
      </c>
      <c r="T25" s="30">
        <v>0</v>
      </c>
      <c r="U25" s="30">
        <v>0</v>
      </c>
      <c r="V25" s="31">
        <f t="shared" si="6"/>
        <v>0</v>
      </c>
      <c r="W25" s="43">
        <f t="shared" si="1"/>
        <v>0</v>
      </c>
      <c r="X25" s="32">
        <v>0</v>
      </c>
      <c r="Y25" s="31">
        <f t="shared" si="7"/>
        <v>0</v>
      </c>
      <c r="Z25" s="30">
        <v>0</v>
      </c>
      <c r="AA25" s="33"/>
      <c r="AB25" s="34"/>
      <c r="AC25" s="35"/>
      <c r="AD25" s="43">
        <f t="shared" si="8"/>
        <v>0</v>
      </c>
    </row>
    <row r="26" spans="1:30" ht="18" customHeight="1" x14ac:dyDescent="0.2">
      <c r="A26" s="27">
        <f t="shared" si="9"/>
        <v>16</v>
      </c>
      <c r="B26" s="28" t="str">
        <f>IF('Personal Contratado'!C22="","",'Personal Contratado'!C22)</f>
        <v/>
      </c>
      <c r="C26" s="28" t="str">
        <f>IF('Personal Contratado'!D22="","",'Personal Contratado'!D22)</f>
        <v/>
      </c>
      <c r="D26" s="40"/>
      <c r="E26" s="29"/>
      <c r="F26" s="40" t="str">
        <f t="shared" si="10"/>
        <v/>
      </c>
      <c r="G26" s="30">
        <v>0</v>
      </c>
      <c r="H26" s="30">
        <v>0</v>
      </c>
      <c r="I26" s="30">
        <v>0</v>
      </c>
      <c r="J26" s="30">
        <v>0</v>
      </c>
      <c r="K26" s="42">
        <v>0</v>
      </c>
      <c r="L26" s="31">
        <f t="shared" si="2"/>
        <v>0</v>
      </c>
      <c r="M26" s="56">
        <v>0</v>
      </c>
      <c r="N26" s="42">
        <v>0</v>
      </c>
      <c r="O26" s="31">
        <f t="shared" si="3"/>
        <v>0</v>
      </c>
      <c r="P26" s="30">
        <v>0</v>
      </c>
      <c r="Q26" s="42">
        <v>0</v>
      </c>
      <c r="R26" s="31">
        <f t="shared" si="4"/>
        <v>0</v>
      </c>
      <c r="S26" s="43">
        <f t="shared" si="5"/>
        <v>0</v>
      </c>
      <c r="T26" s="30">
        <v>0</v>
      </c>
      <c r="U26" s="30">
        <v>0</v>
      </c>
      <c r="V26" s="31">
        <f t="shared" si="6"/>
        <v>0</v>
      </c>
      <c r="W26" s="43">
        <f t="shared" si="1"/>
        <v>0</v>
      </c>
      <c r="X26" s="32">
        <v>0</v>
      </c>
      <c r="Y26" s="31">
        <f t="shared" si="7"/>
        <v>0</v>
      </c>
      <c r="Z26" s="30">
        <v>0</v>
      </c>
      <c r="AA26" s="33"/>
      <c r="AB26" s="36"/>
      <c r="AC26" s="35"/>
      <c r="AD26" s="43">
        <f t="shared" si="8"/>
        <v>0</v>
      </c>
    </row>
    <row r="27" spans="1:30" ht="18" customHeight="1" x14ac:dyDescent="0.2">
      <c r="A27" s="27">
        <f t="shared" si="9"/>
        <v>17</v>
      </c>
      <c r="B27" s="28" t="str">
        <f>IF('Personal Contratado'!C23="","",'Personal Contratado'!C23)</f>
        <v/>
      </c>
      <c r="C27" s="28" t="str">
        <f>IF('Personal Contratado'!D23="","",'Personal Contratado'!D23)</f>
        <v/>
      </c>
      <c r="D27" s="40"/>
      <c r="E27" s="29"/>
      <c r="F27" s="40" t="str">
        <f t="shared" si="10"/>
        <v/>
      </c>
      <c r="G27" s="30">
        <v>0</v>
      </c>
      <c r="H27" s="30">
        <v>0</v>
      </c>
      <c r="I27" s="30">
        <v>0</v>
      </c>
      <c r="J27" s="30">
        <v>0</v>
      </c>
      <c r="K27" s="42">
        <v>0</v>
      </c>
      <c r="L27" s="31">
        <f t="shared" si="2"/>
        <v>0</v>
      </c>
      <c r="M27" s="56">
        <v>0</v>
      </c>
      <c r="N27" s="42">
        <v>0</v>
      </c>
      <c r="O27" s="31">
        <f t="shared" si="3"/>
        <v>0</v>
      </c>
      <c r="P27" s="30">
        <v>0</v>
      </c>
      <c r="Q27" s="42">
        <v>0</v>
      </c>
      <c r="R27" s="31">
        <f t="shared" si="4"/>
        <v>0</v>
      </c>
      <c r="S27" s="43">
        <f t="shared" si="5"/>
        <v>0</v>
      </c>
      <c r="T27" s="30">
        <v>0</v>
      </c>
      <c r="U27" s="30">
        <v>0</v>
      </c>
      <c r="V27" s="37">
        <f t="shared" si="6"/>
        <v>0</v>
      </c>
      <c r="W27" s="43">
        <f t="shared" si="1"/>
        <v>0</v>
      </c>
      <c r="X27" s="32">
        <v>0</v>
      </c>
      <c r="Y27" s="31">
        <f t="shared" si="7"/>
        <v>0</v>
      </c>
      <c r="Z27" s="30">
        <v>0</v>
      </c>
      <c r="AA27" s="33"/>
      <c r="AB27" s="34"/>
      <c r="AC27" s="35"/>
      <c r="AD27" s="43">
        <f t="shared" si="8"/>
        <v>0</v>
      </c>
    </row>
    <row r="28" spans="1:30" ht="18" customHeight="1" x14ac:dyDescent="0.2">
      <c r="A28" s="27">
        <f t="shared" si="9"/>
        <v>18</v>
      </c>
      <c r="B28" s="28" t="str">
        <f>IF('Personal Contratado'!C24="","",'Personal Contratado'!C24)</f>
        <v/>
      </c>
      <c r="C28" s="28" t="str">
        <f>IF('Personal Contratado'!D24="","",'Personal Contratado'!D24)</f>
        <v/>
      </c>
      <c r="D28" s="40"/>
      <c r="E28" s="29"/>
      <c r="F28" s="40" t="str">
        <f t="shared" si="10"/>
        <v/>
      </c>
      <c r="G28" s="30">
        <v>0</v>
      </c>
      <c r="H28" s="30">
        <v>0</v>
      </c>
      <c r="I28" s="30">
        <v>0</v>
      </c>
      <c r="J28" s="30">
        <v>0</v>
      </c>
      <c r="K28" s="42">
        <v>0</v>
      </c>
      <c r="L28" s="31">
        <f t="shared" si="2"/>
        <v>0</v>
      </c>
      <c r="M28" s="56">
        <v>0</v>
      </c>
      <c r="N28" s="42">
        <v>0</v>
      </c>
      <c r="O28" s="31">
        <f t="shared" si="3"/>
        <v>0</v>
      </c>
      <c r="P28" s="30">
        <v>0</v>
      </c>
      <c r="Q28" s="42">
        <v>0</v>
      </c>
      <c r="R28" s="31">
        <f t="shared" si="4"/>
        <v>0</v>
      </c>
      <c r="S28" s="43">
        <f t="shared" si="5"/>
        <v>0</v>
      </c>
      <c r="T28" s="30">
        <v>0</v>
      </c>
      <c r="U28" s="30">
        <v>0</v>
      </c>
      <c r="V28" s="37">
        <f t="shared" si="6"/>
        <v>0</v>
      </c>
      <c r="W28" s="43">
        <f t="shared" si="1"/>
        <v>0</v>
      </c>
      <c r="X28" s="32">
        <v>0</v>
      </c>
      <c r="Y28" s="31">
        <f t="shared" si="7"/>
        <v>0</v>
      </c>
      <c r="Z28" s="30">
        <v>0</v>
      </c>
      <c r="AA28" s="33"/>
      <c r="AB28" s="34"/>
      <c r="AC28" s="35"/>
      <c r="AD28" s="43">
        <f t="shared" si="8"/>
        <v>0</v>
      </c>
    </row>
    <row r="29" spans="1:30" ht="18" customHeight="1" x14ac:dyDescent="0.2">
      <c r="A29" s="27">
        <f t="shared" si="9"/>
        <v>19</v>
      </c>
      <c r="B29" s="28" t="str">
        <f>IF('Personal Contratado'!C25="","",'Personal Contratado'!C25)</f>
        <v/>
      </c>
      <c r="C29" s="28" t="str">
        <f>IF('Personal Contratado'!D25="","",'Personal Contratado'!D25)</f>
        <v/>
      </c>
      <c r="D29" s="40"/>
      <c r="E29" s="29"/>
      <c r="F29" s="40" t="str">
        <f t="shared" si="10"/>
        <v/>
      </c>
      <c r="G29" s="30">
        <v>0</v>
      </c>
      <c r="H29" s="30">
        <v>0</v>
      </c>
      <c r="I29" s="30">
        <v>0</v>
      </c>
      <c r="J29" s="30">
        <v>0</v>
      </c>
      <c r="K29" s="42">
        <v>0</v>
      </c>
      <c r="L29" s="31">
        <f t="shared" si="2"/>
        <v>0</v>
      </c>
      <c r="M29" s="56">
        <v>0</v>
      </c>
      <c r="N29" s="42">
        <v>0</v>
      </c>
      <c r="O29" s="31">
        <f t="shared" si="3"/>
        <v>0</v>
      </c>
      <c r="P29" s="30">
        <v>0</v>
      </c>
      <c r="Q29" s="42">
        <v>0</v>
      </c>
      <c r="R29" s="31">
        <f t="shared" si="4"/>
        <v>0</v>
      </c>
      <c r="S29" s="43">
        <f t="shared" si="5"/>
        <v>0</v>
      </c>
      <c r="T29" s="30">
        <v>0</v>
      </c>
      <c r="U29" s="30">
        <v>0</v>
      </c>
      <c r="V29" s="37">
        <f t="shared" si="6"/>
        <v>0</v>
      </c>
      <c r="W29" s="43">
        <f t="shared" si="1"/>
        <v>0</v>
      </c>
      <c r="X29" s="32">
        <v>0</v>
      </c>
      <c r="Y29" s="31">
        <f t="shared" si="7"/>
        <v>0</v>
      </c>
      <c r="Z29" s="30">
        <v>0</v>
      </c>
      <c r="AA29" s="33"/>
      <c r="AB29" s="34"/>
      <c r="AC29" s="35"/>
      <c r="AD29" s="43">
        <f t="shared" si="8"/>
        <v>0</v>
      </c>
    </row>
    <row r="30" spans="1:30" ht="18" customHeight="1" x14ac:dyDescent="0.2">
      <c r="A30" s="27">
        <f t="shared" si="9"/>
        <v>20</v>
      </c>
      <c r="B30" s="28" t="str">
        <f>IF('Personal Contratado'!C26="","",'Personal Contratado'!C26)</f>
        <v/>
      </c>
      <c r="C30" s="28" t="str">
        <f>IF('Personal Contratado'!D26="","",'Personal Contratado'!D26)</f>
        <v/>
      </c>
      <c r="D30" s="40"/>
      <c r="E30" s="29"/>
      <c r="F30" s="40" t="str">
        <f t="shared" si="10"/>
        <v/>
      </c>
      <c r="G30" s="30">
        <v>0</v>
      </c>
      <c r="H30" s="30">
        <v>0</v>
      </c>
      <c r="I30" s="30">
        <v>0</v>
      </c>
      <c r="J30" s="30">
        <v>0</v>
      </c>
      <c r="K30" s="42">
        <v>0</v>
      </c>
      <c r="L30" s="31">
        <f t="shared" si="2"/>
        <v>0</v>
      </c>
      <c r="M30" s="56">
        <v>0</v>
      </c>
      <c r="N30" s="42">
        <v>0</v>
      </c>
      <c r="O30" s="31">
        <f t="shared" si="3"/>
        <v>0</v>
      </c>
      <c r="P30" s="30">
        <v>0</v>
      </c>
      <c r="Q30" s="42">
        <v>0</v>
      </c>
      <c r="R30" s="31">
        <f t="shared" si="4"/>
        <v>0</v>
      </c>
      <c r="S30" s="43">
        <f t="shared" si="5"/>
        <v>0</v>
      </c>
      <c r="T30" s="30">
        <v>0</v>
      </c>
      <c r="U30" s="30">
        <v>0</v>
      </c>
      <c r="V30" s="37">
        <f t="shared" si="6"/>
        <v>0</v>
      </c>
      <c r="W30" s="43">
        <f t="shared" si="1"/>
        <v>0</v>
      </c>
      <c r="X30" s="32">
        <v>0</v>
      </c>
      <c r="Y30" s="31">
        <f t="shared" si="7"/>
        <v>0</v>
      </c>
      <c r="Z30" s="30">
        <v>0</v>
      </c>
      <c r="AA30" s="33"/>
      <c r="AB30" s="34"/>
      <c r="AC30" s="35"/>
      <c r="AD30" s="43">
        <f t="shared" si="8"/>
        <v>0</v>
      </c>
    </row>
    <row r="31" spans="1:30" ht="18" customHeight="1" x14ac:dyDescent="0.2">
      <c r="G31" s="26">
        <f>SUM(G11:G30)</f>
        <v>0</v>
      </c>
      <c r="H31" s="26">
        <f>SUM(H11:H30)</f>
        <v>0</v>
      </c>
      <c r="I31" s="26">
        <f>SUM(I11:I30)</f>
        <v>0</v>
      </c>
      <c r="J31" s="26">
        <f>SUM(J11:J30)</f>
        <v>0</v>
      </c>
      <c r="L31" s="51">
        <f>SUM(L11:L30)</f>
        <v>0</v>
      </c>
      <c r="M31" s="26">
        <f>SUM(M11:M30)</f>
        <v>0</v>
      </c>
      <c r="N31" s="54"/>
      <c r="O31" s="51">
        <f>SUM(O11:O30)</f>
        <v>0</v>
      </c>
      <c r="R31" s="51">
        <f>SUM(R11:R30)</f>
        <v>0</v>
      </c>
      <c r="S31" s="51">
        <f>SUM(S11:S30)</f>
        <v>0</v>
      </c>
      <c r="V31" s="50">
        <f>SUM(V11:V30)</f>
        <v>0</v>
      </c>
      <c r="W31" s="50">
        <f>SUM(W11:W30)</f>
        <v>0</v>
      </c>
      <c r="Y31" s="50">
        <f>SUM(Y11:Y30)</f>
        <v>0</v>
      </c>
      <c r="AD31" s="49">
        <f>SUM(V31-Y31)</f>
        <v>0</v>
      </c>
    </row>
  </sheetData>
  <sheetProtection password="CDCA" sheet="1" objects="1" scenarios="1"/>
  <mergeCells count="25">
    <mergeCell ref="AD9:AD10"/>
    <mergeCell ref="X9:X10"/>
    <mergeCell ref="Y9:Y10"/>
    <mergeCell ref="Z9:Z10"/>
    <mergeCell ref="AA9:AA10"/>
    <mergeCell ref="AB9:AB10"/>
    <mergeCell ref="AC9:AC10"/>
    <mergeCell ref="A9:B10"/>
    <mergeCell ref="C9:C10"/>
    <mergeCell ref="D9:I9"/>
    <mergeCell ref="J9:O9"/>
    <mergeCell ref="C7:D7"/>
    <mergeCell ref="E7:G7"/>
    <mergeCell ref="V9:V10"/>
    <mergeCell ref="W9:W10"/>
    <mergeCell ref="C5:D5"/>
    <mergeCell ref="C6:L6"/>
    <mergeCell ref="G1:L1"/>
    <mergeCell ref="P1:T1"/>
    <mergeCell ref="H3:L3"/>
    <mergeCell ref="C4:L4"/>
    <mergeCell ref="U9:U10"/>
    <mergeCell ref="P9:R9"/>
    <mergeCell ref="S9:S10"/>
    <mergeCell ref="T9:T10"/>
  </mergeCells>
  <phoneticPr fontId="24"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9"/>
  <sheetViews>
    <sheetView topLeftCell="A28" workbookViewId="0">
      <selection activeCell="B52" sqref="B52:G52"/>
    </sheetView>
  </sheetViews>
  <sheetFormatPr baseColWidth="10" defaultRowHeight="12.75" x14ac:dyDescent="0.2"/>
  <cols>
    <col min="1" max="1" width="2" style="83" bestFit="1" customWidth="1"/>
    <col min="7" max="7" width="22.5703125" customWidth="1"/>
  </cols>
  <sheetData>
    <row r="2" spans="1:12" x14ac:dyDescent="0.2">
      <c r="A2" s="82"/>
    </row>
    <row r="3" spans="1:12" ht="15" x14ac:dyDescent="0.25">
      <c r="D3" s="145" t="s">
        <v>24</v>
      </c>
      <c r="E3" s="145"/>
      <c r="F3" s="145"/>
      <c r="G3" s="145"/>
    </row>
    <row r="6" spans="1:12" ht="12.75" customHeight="1" x14ac:dyDescent="0.2">
      <c r="A6" s="146" t="s">
        <v>25</v>
      </c>
      <c r="B6" s="146"/>
      <c r="C6" s="146"/>
      <c r="D6" s="146"/>
      <c r="E6" s="146"/>
      <c r="F6" s="146"/>
      <c r="G6" s="146"/>
    </row>
    <row r="7" spans="1:12" x14ac:dyDescent="0.2">
      <c r="A7" s="146"/>
      <c r="B7" s="146"/>
      <c r="C7" s="146"/>
      <c r="D7" s="146"/>
      <c r="E7" s="146"/>
      <c r="F7" s="146"/>
      <c r="G7" s="146"/>
    </row>
    <row r="8" spans="1:12" x14ac:dyDescent="0.2">
      <c r="A8" s="146"/>
      <c r="B8" s="146"/>
      <c r="C8" s="146"/>
      <c r="D8" s="146"/>
      <c r="E8" s="146"/>
      <c r="F8" s="146"/>
      <c r="G8" s="146"/>
    </row>
    <row r="9" spans="1:12" x14ac:dyDescent="0.2">
      <c r="A9" s="146"/>
      <c r="B9" s="146"/>
      <c r="C9" s="146"/>
      <c r="D9" s="146"/>
      <c r="E9" s="146"/>
      <c r="F9" s="146"/>
      <c r="G9" s="146"/>
    </row>
    <row r="10" spans="1:12" x14ac:dyDescent="0.2">
      <c r="A10" s="146"/>
      <c r="B10" s="146"/>
      <c r="C10" s="146"/>
      <c r="D10" s="146"/>
      <c r="E10" s="146"/>
      <c r="F10" s="146"/>
      <c r="G10" s="146"/>
    </row>
    <row r="11" spans="1:12" x14ac:dyDescent="0.2">
      <c r="A11" s="146"/>
      <c r="B11" s="146"/>
      <c r="C11" s="146"/>
      <c r="D11" s="146"/>
      <c r="E11" s="146"/>
      <c r="F11" s="146"/>
      <c r="G11" s="146"/>
    </row>
    <row r="13" spans="1:12" ht="9.75" customHeight="1" x14ac:dyDescent="0.2">
      <c r="A13" s="146" t="s">
        <v>28</v>
      </c>
      <c r="B13" s="146"/>
      <c r="C13" s="146"/>
      <c r="D13" s="146"/>
      <c r="E13" s="146"/>
      <c r="F13" s="146"/>
      <c r="G13" s="146"/>
    </row>
    <row r="14" spans="1:12" ht="9.75" customHeight="1" x14ac:dyDescent="0.2">
      <c r="A14" s="146"/>
      <c r="B14" s="146"/>
      <c r="C14" s="146"/>
      <c r="D14" s="146"/>
      <c r="E14" s="146"/>
      <c r="F14" s="146"/>
      <c r="G14" s="146"/>
    </row>
    <row r="15" spans="1:12" ht="9.75" customHeight="1" x14ac:dyDescent="0.25">
      <c r="A15" s="146"/>
      <c r="B15" s="146"/>
      <c r="C15" s="146"/>
      <c r="D15" s="146"/>
      <c r="E15" s="146"/>
      <c r="F15" s="146"/>
      <c r="G15" s="146"/>
      <c r="L15" s="7"/>
    </row>
    <row r="16" spans="1:12" ht="9.75" customHeight="1" x14ac:dyDescent="0.2">
      <c r="A16" s="146"/>
      <c r="B16" s="146"/>
      <c r="C16" s="146"/>
      <c r="D16" s="146"/>
      <c r="E16" s="146"/>
      <c r="F16" s="146"/>
      <c r="G16" s="146"/>
    </row>
    <row r="17" spans="1:12" ht="9.75" customHeight="1" x14ac:dyDescent="0.2">
      <c r="A17" s="146"/>
      <c r="B17" s="146"/>
      <c r="C17" s="146"/>
      <c r="D17" s="146"/>
      <c r="E17" s="146"/>
      <c r="F17" s="146"/>
      <c r="G17" s="146"/>
      <c r="L17" s="9"/>
    </row>
    <row r="18" spans="1:12" ht="9.75" customHeight="1" x14ac:dyDescent="0.2">
      <c r="A18" s="146"/>
      <c r="B18" s="146"/>
      <c r="C18" s="146"/>
      <c r="D18" s="146"/>
      <c r="E18" s="146"/>
      <c r="F18" s="146"/>
      <c r="G18" s="146"/>
      <c r="L18" s="8"/>
    </row>
    <row r="20" spans="1:12" x14ac:dyDescent="0.2">
      <c r="A20" s="144">
        <v>1</v>
      </c>
      <c r="B20" s="147" t="s">
        <v>85</v>
      </c>
      <c r="C20" s="148"/>
      <c r="D20" s="148"/>
      <c r="E20" s="148"/>
      <c r="F20" s="148"/>
      <c r="G20" s="148"/>
    </row>
    <row r="21" spans="1:12" x14ac:dyDescent="0.2">
      <c r="A21" s="144"/>
      <c r="B21" s="148"/>
      <c r="C21" s="148"/>
      <c r="D21" s="148"/>
      <c r="E21" s="148"/>
      <c r="F21" s="148"/>
      <c r="G21" s="148"/>
    </row>
    <row r="22" spans="1:12" x14ac:dyDescent="0.2">
      <c r="A22" s="144"/>
      <c r="B22" s="148"/>
      <c r="C22" s="148"/>
      <c r="D22" s="148"/>
      <c r="E22" s="148"/>
      <c r="F22" s="148"/>
      <c r="G22" s="148"/>
    </row>
    <row r="23" spans="1:12" x14ac:dyDescent="0.2">
      <c r="A23" s="144"/>
      <c r="B23" s="148"/>
      <c r="C23" s="148"/>
      <c r="D23" s="148"/>
      <c r="E23" s="148"/>
      <c r="F23" s="148"/>
      <c r="G23" s="148"/>
    </row>
    <row r="24" spans="1:12" x14ac:dyDescent="0.2">
      <c r="A24" s="144"/>
      <c r="B24" s="148"/>
      <c r="C24" s="148"/>
      <c r="D24" s="148"/>
      <c r="E24" s="148"/>
      <c r="F24" s="148"/>
      <c r="G24" s="148"/>
    </row>
    <row r="25" spans="1:12" ht="38.25" customHeight="1" x14ac:dyDescent="0.2">
      <c r="A25" s="144"/>
      <c r="B25" s="148"/>
      <c r="C25" s="148"/>
      <c r="D25" s="148"/>
      <c r="E25" s="148"/>
      <c r="F25" s="148"/>
      <c r="G25" s="148"/>
    </row>
    <row r="27" spans="1:12" x14ac:dyDescent="0.2">
      <c r="A27" s="144">
        <v>2</v>
      </c>
      <c r="B27" s="149" t="s">
        <v>80</v>
      </c>
      <c r="C27" s="148"/>
      <c r="D27" s="148"/>
      <c r="E27" s="148"/>
      <c r="F27" s="148"/>
      <c r="G27" s="148"/>
    </row>
    <row r="28" spans="1:12" x14ac:dyDescent="0.2">
      <c r="A28" s="144"/>
      <c r="B28" s="148"/>
      <c r="C28" s="148"/>
      <c r="D28" s="148"/>
      <c r="E28" s="148"/>
      <c r="F28" s="148"/>
      <c r="G28" s="148"/>
    </row>
    <row r="29" spans="1:12" x14ac:dyDescent="0.2">
      <c r="A29" s="144"/>
      <c r="B29" s="148"/>
      <c r="C29" s="148"/>
      <c r="D29" s="148"/>
      <c r="E29" s="148"/>
      <c r="F29" s="148"/>
      <c r="G29" s="148"/>
    </row>
    <row r="30" spans="1:12" x14ac:dyDescent="0.2">
      <c r="A30" s="144"/>
      <c r="B30" s="148"/>
      <c r="C30" s="148"/>
      <c r="D30" s="148"/>
      <c r="E30" s="148"/>
      <c r="F30" s="148"/>
      <c r="G30" s="148"/>
    </row>
    <row r="31" spans="1:12" x14ac:dyDescent="0.2">
      <c r="A31" s="144"/>
      <c r="B31" s="148"/>
      <c r="C31" s="148"/>
      <c r="D31" s="148"/>
      <c r="E31" s="148"/>
      <c r="F31" s="148"/>
      <c r="G31" s="148"/>
    </row>
    <row r="32" spans="1:12" x14ac:dyDescent="0.2">
      <c r="A32" s="144"/>
      <c r="B32" s="148"/>
      <c r="C32" s="148"/>
      <c r="D32" s="148"/>
      <c r="E32" s="148"/>
      <c r="F32" s="148"/>
      <c r="G32" s="148"/>
    </row>
    <row r="34" spans="1:7" x14ac:dyDescent="0.2">
      <c r="B34" s="149" t="s">
        <v>26</v>
      </c>
      <c r="C34" s="148"/>
      <c r="D34" s="148"/>
      <c r="E34" s="148"/>
      <c r="F34" s="148"/>
      <c r="G34" s="148"/>
    </row>
    <row r="35" spans="1:7" x14ac:dyDescent="0.2">
      <c r="A35" s="144">
        <v>3</v>
      </c>
      <c r="B35" s="148"/>
      <c r="C35" s="148"/>
      <c r="D35" s="148"/>
      <c r="E35" s="148"/>
      <c r="F35" s="148"/>
      <c r="G35" s="148"/>
    </row>
    <row r="36" spans="1:7" x14ac:dyDescent="0.2">
      <c r="A36" s="144"/>
      <c r="B36" s="148"/>
      <c r="C36" s="148"/>
      <c r="D36" s="148"/>
      <c r="E36" s="148"/>
      <c r="F36" s="148"/>
      <c r="G36" s="148"/>
    </row>
    <row r="37" spans="1:7" x14ac:dyDescent="0.2">
      <c r="A37" s="144"/>
      <c r="B37" s="148"/>
      <c r="C37" s="148"/>
      <c r="D37" s="148"/>
      <c r="E37" s="148"/>
      <c r="F37" s="148"/>
      <c r="G37" s="148"/>
    </row>
    <row r="38" spans="1:7" x14ac:dyDescent="0.2">
      <c r="A38" s="144"/>
      <c r="B38" s="148"/>
      <c r="C38" s="148"/>
      <c r="D38" s="148"/>
      <c r="E38" s="148"/>
      <c r="F38" s="148"/>
      <c r="G38" s="148"/>
    </row>
    <row r="39" spans="1:7" x14ac:dyDescent="0.2">
      <c r="A39" s="144"/>
      <c r="B39" s="148"/>
      <c r="C39" s="148"/>
      <c r="D39" s="148"/>
      <c r="E39" s="148"/>
      <c r="F39" s="148"/>
      <c r="G39" s="148"/>
    </row>
    <row r="40" spans="1:7" x14ac:dyDescent="0.2">
      <c r="A40" s="85"/>
      <c r="B40" s="79"/>
      <c r="C40" s="79"/>
      <c r="D40" s="79"/>
      <c r="E40" s="79"/>
      <c r="F40" s="79"/>
      <c r="G40" s="79"/>
    </row>
    <row r="41" spans="1:7" x14ac:dyDescent="0.2">
      <c r="A41" s="144">
        <v>4</v>
      </c>
      <c r="B41" s="149" t="s">
        <v>29</v>
      </c>
      <c r="C41" s="148"/>
      <c r="D41" s="148"/>
      <c r="E41" s="148"/>
      <c r="F41" s="148"/>
      <c r="G41" s="148"/>
    </row>
    <row r="42" spans="1:7" x14ac:dyDescent="0.2">
      <c r="A42" s="144"/>
      <c r="B42" s="148"/>
      <c r="C42" s="148"/>
      <c r="D42" s="148"/>
      <c r="E42" s="148"/>
      <c r="F42" s="148"/>
      <c r="G42" s="148"/>
    </row>
    <row r="43" spans="1:7" x14ac:dyDescent="0.2">
      <c r="A43" s="144"/>
      <c r="B43" s="148"/>
      <c r="C43" s="148"/>
      <c r="D43" s="148"/>
      <c r="E43" s="148"/>
      <c r="F43" s="148"/>
      <c r="G43" s="148"/>
    </row>
    <row r="45" spans="1:7" x14ac:dyDescent="0.2">
      <c r="A45" s="144">
        <v>5</v>
      </c>
      <c r="B45" s="149" t="s">
        <v>65</v>
      </c>
      <c r="C45" s="148"/>
      <c r="D45" s="148"/>
      <c r="E45" s="148"/>
      <c r="F45" s="148"/>
      <c r="G45" s="148"/>
    </row>
    <row r="46" spans="1:7" x14ac:dyDescent="0.2">
      <c r="A46" s="144"/>
      <c r="B46" s="148"/>
      <c r="C46" s="148"/>
      <c r="D46" s="148"/>
      <c r="E46" s="148"/>
      <c r="F46" s="148"/>
      <c r="G46" s="148"/>
    </row>
    <row r="47" spans="1:7" x14ac:dyDescent="0.2">
      <c r="A47" s="144"/>
      <c r="B47" s="148"/>
      <c r="C47" s="148"/>
      <c r="D47" s="148"/>
      <c r="E47" s="148"/>
      <c r="F47" s="148"/>
      <c r="G47" s="148"/>
    </row>
    <row r="48" spans="1:7" x14ac:dyDescent="0.2">
      <c r="A48" s="144"/>
      <c r="B48" s="148"/>
      <c r="C48" s="148"/>
      <c r="D48" s="148"/>
      <c r="E48" s="148"/>
      <c r="F48" s="148"/>
      <c r="G48" s="148"/>
    </row>
    <row r="49" spans="1:7" x14ac:dyDescent="0.2">
      <c r="A49" s="144"/>
      <c r="B49" s="148"/>
      <c r="C49" s="148"/>
      <c r="D49" s="148"/>
      <c r="E49" s="148"/>
      <c r="F49" s="148"/>
      <c r="G49" s="148"/>
    </row>
    <row r="50" spans="1:7" x14ac:dyDescent="0.2">
      <c r="A50" s="144"/>
      <c r="B50" s="148"/>
      <c r="C50" s="148"/>
      <c r="D50" s="148"/>
      <c r="E50" s="148"/>
      <c r="F50" s="148"/>
      <c r="G50" s="148"/>
    </row>
    <row r="52" spans="1:7" ht="66" customHeight="1" x14ac:dyDescent="0.2">
      <c r="A52" s="84">
        <v>6</v>
      </c>
      <c r="B52" s="150" t="s">
        <v>87</v>
      </c>
      <c r="C52" s="151"/>
      <c r="D52" s="151"/>
      <c r="E52" s="151"/>
      <c r="F52" s="151"/>
      <c r="G52" s="151"/>
    </row>
    <row r="54" spans="1:7" x14ac:dyDescent="0.2">
      <c r="A54" s="144">
        <v>7</v>
      </c>
      <c r="B54" s="147" t="s">
        <v>86</v>
      </c>
      <c r="C54" s="148"/>
      <c r="D54" s="148"/>
      <c r="E54" s="148"/>
      <c r="F54" s="148"/>
      <c r="G54" s="148"/>
    </row>
    <row r="55" spans="1:7" x14ac:dyDescent="0.2">
      <c r="A55" s="144"/>
      <c r="B55" s="148"/>
      <c r="C55" s="148"/>
      <c r="D55" s="148"/>
      <c r="E55" s="148"/>
      <c r="F55" s="148"/>
      <c r="G55" s="148"/>
    </row>
    <row r="56" spans="1:7" x14ac:dyDescent="0.2">
      <c r="A56" s="144"/>
      <c r="B56" s="148"/>
      <c r="C56" s="148"/>
      <c r="D56" s="148"/>
      <c r="E56" s="148"/>
      <c r="F56" s="148"/>
      <c r="G56" s="148"/>
    </row>
    <row r="57" spans="1:7" x14ac:dyDescent="0.2">
      <c r="A57" s="144"/>
      <c r="B57" s="148"/>
      <c r="C57" s="148"/>
      <c r="D57" s="148"/>
      <c r="E57" s="148"/>
      <c r="F57" s="148"/>
      <c r="G57" s="148"/>
    </row>
    <row r="58" spans="1:7" x14ac:dyDescent="0.2">
      <c r="A58" s="144"/>
      <c r="B58" s="148"/>
      <c r="C58" s="148"/>
      <c r="D58" s="148"/>
      <c r="E58" s="148"/>
      <c r="F58" s="148"/>
      <c r="G58" s="148"/>
    </row>
    <row r="59" spans="1:7" x14ac:dyDescent="0.2">
      <c r="A59" s="144"/>
      <c r="B59" s="148"/>
      <c r="C59" s="148"/>
      <c r="D59" s="148"/>
      <c r="E59" s="148"/>
      <c r="F59" s="148"/>
      <c r="G59" s="148"/>
    </row>
  </sheetData>
  <mergeCells count="16">
    <mergeCell ref="A54:A59"/>
    <mergeCell ref="A41:A43"/>
    <mergeCell ref="D3:G3"/>
    <mergeCell ref="A6:G11"/>
    <mergeCell ref="A13:G18"/>
    <mergeCell ref="A20:A25"/>
    <mergeCell ref="A27:A32"/>
    <mergeCell ref="A35:A39"/>
    <mergeCell ref="A45:A50"/>
    <mergeCell ref="B20:G25"/>
    <mergeCell ref="B27:G32"/>
    <mergeCell ref="B54:G59"/>
    <mergeCell ref="B34:G39"/>
    <mergeCell ref="B45:G50"/>
    <mergeCell ref="B41:G43"/>
    <mergeCell ref="B52:G52"/>
  </mergeCells>
  <phoneticPr fontId="2" type="noConversion"/>
  <printOptions horizontalCentered="1"/>
  <pageMargins left="0.23622047244094491" right="0.23622047244094491" top="0.98425196850393704" bottom="0.98425196850393704" header="0" footer="0"/>
  <pageSetup paperSize="9" orientation="portrait" horizontalDpi="1200" verticalDpi="1200" r:id="rId1"/>
  <headerFooter alignWithMargins="0"/>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
  <sheetViews>
    <sheetView zoomScale="70" zoomScaleNormal="70" workbookViewId="0">
      <selection activeCell="U21" sqref="U21"/>
    </sheetView>
  </sheetViews>
  <sheetFormatPr baseColWidth="10" defaultRowHeight="12.75" x14ac:dyDescent="0.2"/>
  <cols>
    <col min="1" max="1" width="3.85546875" style="14"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17.42578125" customWidth="1"/>
    <col min="29" max="29" width="35" customWidth="1"/>
  </cols>
  <sheetData>
    <row r="1" spans="1:32" ht="18" x14ac:dyDescent="0.2">
      <c r="A1" s="15"/>
      <c r="B1" s="16"/>
      <c r="C1" s="16"/>
      <c r="D1" s="16"/>
      <c r="E1" s="16"/>
      <c r="F1" s="16"/>
      <c r="G1" s="166" t="s">
        <v>42</v>
      </c>
      <c r="H1" s="166"/>
      <c r="I1" s="166"/>
      <c r="J1" s="166"/>
      <c r="K1" s="166"/>
      <c r="L1" s="166"/>
      <c r="M1" s="53"/>
      <c r="N1" s="53"/>
      <c r="O1" s="53"/>
      <c r="P1" s="164">
        <f>EXPEDIENTE!D3</f>
        <v>0</v>
      </c>
      <c r="Q1" s="165"/>
      <c r="R1" s="165"/>
      <c r="S1" s="165"/>
      <c r="T1" s="165"/>
      <c r="U1" s="16"/>
      <c r="V1" s="16"/>
      <c r="W1" s="16"/>
      <c r="X1" s="16"/>
      <c r="Y1" s="16"/>
      <c r="Z1" s="16"/>
      <c r="AA1" s="16"/>
      <c r="AB1" s="16"/>
      <c r="AC1" s="16"/>
      <c r="AD1" s="16"/>
    </row>
    <row r="2" spans="1:32" x14ac:dyDescent="0.2">
      <c r="A2" s="15"/>
      <c r="B2" s="16"/>
      <c r="C2" s="16"/>
      <c r="D2" s="16"/>
      <c r="E2" s="16"/>
      <c r="F2" s="16"/>
      <c r="G2" s="16"/>
      <c r="H2" s="19"/>
      <c r="I2" s="19"/>
      <c r="J2" s="19"/>
      <c r="K2" s="19"/>
      <c r="L2" s="19"/>
      <c r="M2" s="19"/>
      <c r="N2" s="19"/>
      <c r="O2" s="19"/>
      <c r="P2" s="16"/>
      <c r="Q2" s="16"/>
      <c r="R2" s="16"/>
      <c r="S2" s="16"/>
      <c r="T2" s="16"/>
      <c r="U2" s="16"/>
      <c r="V2" s="16"/>
      <c r="W2" s="16"/>
      <c r="X2" s="16"/>
      <c r="Y2" s="16"/>
      <c r="Z2" s="16"/>
      <c r="AA2" s="16"/>
      <c r="AB2" s="16"/>
      <c r="AC2" s="16"/>
      <c r="AD2" s="16"/>
    </row>
    <row r="3" spans="1:32" ht="15" x14ac:dyDescent="0.25">
      <c r="A3" s="15"/>
      <c r="B3" s="16"/>
      <c r="C3" s="19"/>
      <c r="D3" s="19"/>
      <c r="E3" s="19"/>
      <c r="F3" s="19"/>
      <c r="G3" s="24" t="s">
        <v>41</v>
      </c>
      <c r="H3" s="169"/>
      <c r="I3" s="170"/>
      <c r="J3" s="170"/>
      <c r="K3" s="170"/>
      <c r="L3" s="170"/>
      <c r="M3" s="16"/>
      <c r="N3" s="16"/>
      <c r="O3" s="16"/>
      <c r="P3" s="16"/>
      <c r="Q3" s="16"/>
      <c r="R3" s="16"/>
      <c r="S3" s="16"/>
      <c r="T3" s="16"/>
      <c r="U3" s="16"/>
      <c r="V3" s="16"/>
      <c r="W3" s="16"/>
      <c r="Y3" s="16"/>
      <c r="Z3" s="16"/>
      <c r="AA3" s="16"/>
      <c r="AB3" s="16"/>
      <c r="AC3" s="16"/>
      <c r="AD3" s="16"/>
    </row>
    <row r="4" spans="1:32" ht="15" x14ac:dyDescent="0.25">
      <c r="A4" s="15"/>
      <c r="B4" s="18" t="s">
        <v>43</v>
      </c>
      <c r="C4" s="168" t="str">
        <f>IF(EXPEDIENTE!D5="","",EXPEDIENTE!D5)</f>
        <v/>
      </c>
      <c r="D4" s="168"/>
      <c r="E4" s="168"/>
      <c r="F4" s="168"/>
      <c r="G4" s="168"/>
      <c r="H4" s="168"/>
      <c r="I4" s="168"/>
      <c r="J4" s="168"/>
      <c r="K4" s="168"/>
      <c r="L4" s="168"/>
      <c r="M4" s="16"/>
      <c r="N4" s="16"/>
      <c r="O4" s="16"/>
      <c r="P4" s="16"/>
      <c r="Q4" s="16"/>
      <c r="R4" s="16"/>
      <c r="S4" s="16"/>
      <c r="T4" s="16"/>
      <c r="U4" s="16"/>
      <c r="V4" s="16"/>
      <c r="W4" s="16"/>
      <c r="X4" s="16"/>
      <c r="Y4" s="16"/>
      <c r="Z4" s="16"/>
      <c r="AA4" s="16"/>
      <c r="AB4" s="16"/>
      <c r="AC4" s="16"/>
      <c r="AD4" s="16"/>
    </row>
    <row r="5" spans="1:32" ht="15" x14ac:dyDescent="0.25">
      <c r="A5" s="15"/>
      <c r="B5" s="18" t="s">
        <v>12</v>
      </c>
      <c r="C5" s="167" t="str">
        <f>IF(EXPEDIENTE!D6="","",EXPEDIENTE!D6)</f>
        <v/>
      </c>
      <c r="D5" s="167"/>
      <c r="E5" s="21"/>
      <c r="F5" s="22"/>
      <c r="G5" s="22"/>
      <c r="H5" s="22"/>
      <c r="I5" s="22"/>
      <c r="J5" s="22"/>
      <c r="K5" s="22"/>
      <c r="L5" s="22"/>
      <c r="M5" s="22"/>
      <c r="N5" s="22"/>
      <c r="O5" s="22"/>
      <c r="P5" s="15"/>
      <c r="Q5" s="15"/>
      <c r="R5" s="15"/>
      <c r="S5" s="15"/>
      <c r="T5" s="15"/>
      <c r="U5" s="16"/>
      <c r="V5" s="16"/>
      <c r="W5" s="16"/>
      <c r="X5" s="16"/>
      <c r="Y5" s="16"/>
      <c r="Z5" s="16"/>
      <c r="AA5" s="16"/>
      <c r="AB5" s="16"/>
      <c r="AC5" s="16"/>
      <c r="AD5" s="16"/>
    </row>
    <row r="6" spans="1:32" ht="15" x14ac:dyDescent="0.25">
      <c r="A6" s="15"/>
      <c r="B6" s="18" t="s">
        <v>53</v>
      </c>
      <c r="C6" s="168" t="str">
        <f>IF(EXPEDIENTE!D7="","",EXPEDIENTE!D7)</f>
        <v xml:space="preserve"> EMPLEO CON APOYO   /   GABINETES DE ORIENTACIÓN E INSERCIÓN LABORAL</v>
      </c>
      <c r="D6" s="168"/>
      <c r="E6" s="168"/>
      <c r="F6" s="168"/>
      <c r="G6" s="168"/>
      <c r="H6" s="168"/>
      <c r="I6" s="168"/>
      <c r="J6" s="168"/>
      <c r="K6" s="168"/>
      <c r="L6" s="168"/>
      <c r="M6" s="16"/>
      <c r="N6" s="16"/>
      <c r="O6" s="16"/>
      <c r="P6" s="16"/>
      <c r="Q6" s="16"/>
      <c r="R6" s="16"/>
      <c r="S6" s="16"/>
      <c r="T6" s="16"/>
      <c r="U6" s="16"/>
      <c r="V6" s="16"/>
      <c r="W6" s="16"/>
      <c r="X6" s="16"/>
      <c r="Y6" s="16"/>
      <c r="Z6" s="16"/>
      <c r="AA6" s="16"/>
      <c r="AB6" s="16"/>
      <c r="AC6" s="16"/>
      <c r="AD6" s="16"/>
    </row>
    <row r="7" spans="1:32" ht="15" x14ac:dyDescent="0.25">
      <c r="A7" s="15"/>
      <c r="B7" s="17" t="s">
        <v>54</v>
      </c>
      <c r="C7" s="171" t="str">
        <f>IF(H3="","",H3)</f>
        <v/>
      </c>
      <c r="D7" s="172"/>
      <c r="E7" s="173">
        <f>SUM(Y31)</f>
        <v>0</v>
      </c>
      <c r="F7" s="174"/>
      <c r="G7" s="175"/>
      <c r="H7" s="20"/>
      <c r="I7" s="20"/>
      <c r="J7" s="20"/>
      <c r="K7" s="20"/>
      <c r="L7" s="20"/>
      <c r="M7" s="20"/>
      <c r="N7" s="20"/>
      <c r="O7" s="20"/>
      <c r="P7" s="16"/>
      <c r="Q7" s="16"/>
      <c r="R7" s="16"/>
      <c r="S7" s="16"/>
      <c r="T7" s="16"/>
      <c r="U7" s="16"/>
      <c r="V7" s="16"/>
      <c r="W7" s="16"/>
      <c r="X7" s="16"/>
      <c r="Y7" s="16"/>
      <c r="Z7" s="16"/>
      <c r="AA7" s="16"/>
      <c r="AB7" s="16"/>
      <c r="AC7" s="16"/>
      <c r="AD7" s="16"/>
    </row>
    <row r="8" spans="1:32" x14ac:dyDescent="0.2">
      <c r="A8" s="23"/>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32" s="25" customFormat="1" ht="29.25" customHeight="1" x14ac:dyDescent="0.2">
      <c r="A9" s="163" t="s">
        <v>33</v>
      </c>
      <c r="B9" s="163"/>
      <c r="C9" s="163" t="s">
        <v>37</v>
      </c>
      <c r="D9" s="163" t="s">
        <v>38</v>
      </c>
      <c r="E9" s="163"/>
      <c r="F9" s="163"/>
      <c r="G9" s="163"/>
      <c r="H9" s="163"/>
      <c r="I9" s="163"/>
      <c r="J9" s="176" t="s">
        <v>59</v>
      </c>
      <c r="K9" s="177"/>
      <c r="L9" s="177"/>
      <c r="M9" s="177"/>
      <c r="N9" s="177"/>
      <c r="O9" s="178"/>
      <c r="P9" s="163" t="s">
        <v>47</v>
      </c>
      <c r="Q9" s="163"/>
      <c r="R9" s="163"/>
      <c r="S9" s="163" t="s">
        <v>3</v>
      </c>
      <c r="T9" s="163" t="s">
        <v>9</v>
      </c>
      <c r="U9" s="163" t="s">
        <v>7</v>
      </c>
      <c r="V9" s="163" t="s">
        <v>17</v>
      </c>
      <c r="W9" s="163" t="s">
        <v>31</v>
      </c>
      <c r="X9" s="163" t="s">
        <v>5</v>
      </c>
      <c r="Y9" s="163" t="s">
        <v>32</v>
      </c>
      <c r="Z9" s="163" t="s">
        <v>8</v>
      </c>
      <c r="AA9" s="163" t="s">
        <v>18</v>
      </c>
      <c r="AB9" s="163" t="s">
        <v>4</v>
      </c>
      <c r="AC9" s="163" t="s">
        <v>0</v>
      </c>
      <c r="AD9" s="163" t="s">
        <v>44</v>
      </c>
    </row>
    <row r="10" spans="1:32" s="25" customFormat="1" ht="36" x14ac:dyDescent="0.2">
      <c r="A10" s="163"/>
      <c r="B10" s="163"/>
      <c r="C10" s="163"/>
      <c r="D10" s="72" t="s">
        <v>6</v>
      </c>
      <c r="E10" s="48" t="s">
        <v>36</v>
      </c>
      <c r="F10" s="48" t="s">
        <v>35</v>
      </c>
      <c r="G10" s="72" t="s">
        <v>39</v>
      </c>
      <c r="H10" s="72" t="s">
        <v>82</v>
      </c>
      <c r="I10" s="72" t="s">
        <v>40</v>
      </c>
      <c r="J10" s="72" t="s">
        <v>66</v>
      </c>
      <c r="K10" s="72" t="s">
        <v>34</v>
      </c>
      <c r="L10" s="72" t="s">
        <v>30</v>
      </c>
      <c r="M10" s="72" t="s">
        <v>67</v>
      </c>
      <c r="N10" s="72" t="s">
        <v>34</v>
      </c>
      <c r="O10" s="72" t="s">
        <v>30</v>
      </c>
      <c r="P10" s="72" t="s">
        <v>46</v>
      </c>
      <c r="Q10" s="72" t="s">
        <v>34</v>
      </c>
      <c r="R10" s="72" t="s">
        <v>30</v>
      </c>
      <c r="S10" s="163"/>
      <c r="T10" s="163"/>
      <c r="U10" s="163"/>
      <c r="V10" s="163"/>
      <c r="W10" s="163"/>
      <c r="X10" s="163"/>
      <c r="Y10" s="163"/>
      <c r="Z10" s="163"/>
      <c r="AA10" s="163"/>
      <c r="AB10" s="163"/>
      <c r="AC10" s="163"/>
      <c r="AD10" s="163"/>
    </row>
    <row r="11" spans="1:32" ht="18" customHeight="1" x14ac:dyDescent="0.2">
      <c r="A11" s="38">
        <v>1</v>
      </c>
      <c r="B11" s="39" t="str">
        <f>IF('Personal Contratado'!C7="","",'Personal Contratado'!C7)</f>
        <v/>
      </c>
      <c r="C11" s="39" t="str">
        <f>IF('Personal Contratado'!D7="","",'Personal Contratado'!D7)</f>
        <v/>
      </c>
      <c r="D11" s="40"/>
      <c r="E11" s="29"/>
      <c r="F11" s="40" t="str">
        <f t="shared" ref="F11" si="0">IF(D11="","",SUM(D11-E11))</f>
        <v/>
      </c>
      <c r="G11" s="41">
        <v>0</v>
      </c>
      <c r="H11" s="41">
        <v>0</v>
      </c>
      <c r="I11" s="41">
        <v>0</v>
      </c>
      <c r="J11" s="80">
        <v>0</v>
      </c>
      <c r="K11" s="81">
        <v>0</v>
      </c>
      <c r="L11" s="43">
        <f>SUM(J11*K11)</f>
        <v>0</v>
      </c>
      <c r="M11" s="55">
        <v>0</v>
      </c>
      <c r="N11" s="42">
        <v>0</v>
      </c>
      <c r="O11" s="43">
        <f>SUM(M11*N11)</f>
        <v>0</v>
      </c>
      <c r="P11" s="41">
        <v>0</v>
      </c>
      <c r="Q11" s="42">
        <v>0</v>
      </c>
      <c r="R11" s="43">
        <f>SUM(P11*Q11)</f>
        <v>0</v>
      </c>
      <c r="S11" s="43">
        <f>SUM(L11++O11+R11)</f>
        <v>0</v>
      </c>
      <c r="T11" s="41">
        <v>0</v>
      </c>
      <c r="U11" s="41">
        <v>0</v>
      </c>
      <c r="V11" s="43">
        <f>G11+S11-T11-U11</f>
        <v>0</v>
      </c>
      <c r="W11" s="43">
        <f t="shared" ref="W11:W30" si="1">SUM(G11-H11-I11+L11-T11-U11)</f>
        <v>0</v>
      </c>
      <c r="X11" s="32">
        <v>0</v>
      </c>
      <c r="Y11" s="43">
        <f>+W11*X11</f>
        <v>0</v>
      </c>
      <c r="Z11" s="30">
        <v>0</v>
      </c>
      <c r="AA11" s="44"/>
      <c r="AB11" s="45"/>
      <c r="AC11" s="46"/>
      <c r="AD11" s="43">
        <f>SUM(V11-Y11)</f>
        <v>0</v>
      </c>
      <c r="AF11" s="52"/>
    </row>
    <row r="12" spans="1:32" ht="18" customHeight="1" x14ac:dyDescent="0.2">
      <c r="A12" s="27">
        <f>SUM(A11+1)</f>
        <v>2</v>
      </c>
      <c r="B12" s="28" t="str">
        <f>IF('Personal Contratado'!C8="","",'Personal Contratado'!C8)</f>
        <v/>
      </c>
      <c r="C12" s="28" t="str">
        <f>IF('Personal Contratado'!D8="","",'Personal Contratado'!D8)</f>
        <v/>
      </c>
      <c r="D12" s="40"/>
      <c r="E12" s="29"/>
      <c r="F12" s="40" t="str">
        <f t="shared" ref="F12:F18" si="2">IF(D12="","",SUM(D12-E12))</f>
        <v/>
      </c>
      <c r="G12" s="30">
        <v>0</v>
      </c>
      <c r="H12" s="30">
        <v>0</v>
      </c>
      <c r="I12" s="30">
        <v>0</v>
      </c>
      <c r="J12" s="30">
        <v>0</v>
      </c>
      <c r="K12" s="42">
        <v>0</v>
      </c>
      <c r="L12" s="31">
        <f t="shared" ref="L12:L30" si="3">SUM(J12*K12)</f>
        <v>0</v>
      </c>
      <c r="M12" s="56">
        <v>0</v>
      </c>
      <c r="N12" s="42">
        <v>0</v>
      </c>
      <c r="O12" s="31">
        <f t="shared" ref="O12:O30" si="4">SUM(M12*N12)</f>
        <v>0</v>
      </c>
      <c r="P12" s="30">
        <v>0</v>
      </c>
      <c r="Q12" s="42">
        <v>0</v>
      </c>
      <c r="R12" s="31">
        <f t="shared" ref="R12:R30" si="5">SUM(P12*Q12)</f>
        <v>0</v>
      </c>
      <c r="S12" s="43">
        <f t="shared" ref="S12:S30" si="6">SUM(L12++O12+R12)</f>
        <v>0</v>
      </c>
      <c r="T12" s="30">
        <v>0</v>
      </c>
      <c r="U12" s="30">
        <v>0</v>
      </c>
      <c r="V12" s="31">
        <f t="shared" ref="V12:V30" si="7">G12+S12-T12-U12</f>
        <v>0</v>
      </c>
      <c r="W12" s="43">
        <f t="shared" si="1"/>
        <v>0</v>
      </c>
      <c r="X12" s="32">
        <v>0</v>
      </c>
      <c r="Y12" s="31">
        <f t="shared" ref="Y12:Y30" si="8">+W12*X12</f>
        <v>0</v>
      </c>
      <c r="Z12" s="30">
        <v>0</v>
      </c>
      <c r="AA12" s="33"/>
      <c r="AB12" s="34"/>
      <c r="AC12" s="35"/>
      <c r="AD12" s="43">
        <f t="shared" ref="AD12:AD30" si="9">SUM(V12-Y12)</f>
        <v>0</v>
      </c>
      <c r="AF12" s="52"/>
    </row>
    <row r="13" spans="1:32" ht="18" customHeight="1" x14ac:dyDescent="0.2">
      <c r="A13" s="27">
        <f t="shared" ref="A13:A30" si="10">SUM(A12+1)</f>
        <v>3</v>
      </c>
      <c r="B13" s="28" t="str">
        <f>IF('Personal Contratado'!C9="","",'Personal Contratado'!C9)</f>
        <v/>
      </c>
      <c r="C13" s="28" t="str">
        <f>IF('Personal Contratado'!D9="","",'Personal Contratado'!D9)</f>
        <v/>
      </c>
      <c r="D13" s="40"/>
      <c r="E13" s="29"/>
      <c r="F13" s="40" t="str">
        <f t="shared" si="2"/>
        <v/>
      </c>
      <c r="G13" s="30">
        <v>0</v>
      </c>
      <c r="H13" s="30">
        <v>0</v>
      </c>
      <c r="I13" s="30">
        <v>0</v>
      </c>
      <c r="J13" s="30">
        <v>0</v>
      </c>
      <c r="K13" s="42">
        <v>0</v>
      </c>
      <c r="L13" s="31">
        <f t="shared" si="3"/>
        <v>0</v>
      </c>
      <c r="M13" s="56">
        <v>0</v>
      </c>
      <c r="N13" s="42">
        <v>0</v>
      </c>
      <c r="O13" s="31">
        <f t="shared" si="4"/>
        <v>0</v>
      </c>
      <c r="P13" s="30">
        <v>0</v>
      </c>
      <c r="Q13" s="42">
        <v>0</v>
      </c>
      <c r="R13" s="31">
        <f t="shared" si="5"/>
        <v>0</v>
      </c>
      <c r="S13" s="43">
        <f t="shared" si="6"/>
        <v>0</v>
      </c>
      <c r="T13" s="30">
        <v>0</v>
      </c>
      <c r="U13" s="30">
        <v>0</v>
      </c>
      <c r="V13" s="31">
        <f t="shared" si="7"/>
        <v>0</v>
      </c>
      <c r="W13" s="43">
        <f t="shared" si="1"/>
        <v>0</v>
      </c>
      <c r="X13" s="32">
        <v>0</v>
      </c>
      <c r="Y13" s="31">
        <f t="shared" si="8"/>
        <v>0</v>
      </c>
      <c r="Z13" s="30">
        <v>0</v>
      </c>
      <c r="AA13" s="33"/>
      <c r="AB13" s="34"/>
      <c r="AC13" s="35"/>
      <c r="AD13" s="43">
        <f t="shared" si="9"/>
        <v>0</v>
      </c>
      <c r="AF13" s="52"/>
    </row>
    <row r="14" spans="1:32" ht="18" customHeight="1" x14ac:dyDescent="0.2">
      <c r="A14" s="27">
        <f t="shared" si="10"/>
        <v>4</v>
      </c>
      <c r="B14" s="28" t="str">
        <f>IF('Personal Contratado'!C10="","",'Personal Contratado'!C10)</f>
        <v/>
      </c>
      <c r="C14" s="28" t="str">
        <f>IF('Personal Contratado'!D10="","",'Personal Contratado'!D10)</f>
        <v/>
      </c>
      <c r="D14" s="40"/>
      <c r="E14" s="29"/>
      <c r="F14" s="40" t="str">
        <f t="shared" si="2"/>
        <v/>
      </c>
      <c r="G14" s="30">
        <v>0</v>
      </c>
      <c r="H14" s="30">
        <v>0</v>
      </c>
      <c r="I14" s="30">
        <v>0</v>
      </c>
      <c r="J14" s="30">
        <v>0</v>
      </c>
      <c r="K14" s="42">
        <v>0</v>
      </c>
      <c r="L14" s="31">
        <f t="shared" si="3"/>
        <v>0</v>
      </c>
      <c r="M14" s="56">
        <v>0</v>
      </c>
      <c r="N14" s="42">
        <v>0</v>
      </c>
      <c r="O14" s="31">
        <f t="shared" si="4"/>
        <v>0</v>
      </c>
      <c r="P14" s="30">
        <v>0</v>
      </c>
      <c r="Q14" s="42">
        <v>0</v>
      </c>
      <c r="R14" s="31">
        <f t="shared" si="5"/>
        <v>0</v>
      </c>
      <c r="S14" s="43">
        <f t="shared" si="6"/>
        <v>0</v>
      </c>
      <c r="T14" s="30">
        <v>0</v>
      </c>
      <c r="U14" s="30">
        <v>0</v>
      </c>
      <c r="V14" s="31">
        <f t="shared" si="7"/>
        <v>0</v>
      </c>
      <c r="W14" s="43">
        <f t="shared" si="1"/>
        <v>0</v>
      </c>
      <c r="X14" s="32">
        <v>0</v>
      </c>
      <c r="Y14" s="31">
        <f t="shared" si="8"/>
        <v>0</v>
      </c>
      <c r="Z14" s="30">
        <v>0</v>
      </c>
      <c r="AA14" s="33"/>
      <c r="AB14" s="34"/>
      <c r="AC14" s="35"/>
      <c r="AD14" s="43">
        <f t="shared" si="9"/>
        <v>0</v>
      </c>
    </row>
    <row r="15" spans="1:32" ht="18" customHeight="1" x14ac:dyDescent="0.2">
      <c r="A15" s="27">
        <f t="shared" si="10"/>
        <v>5</v>
      </c>
      <c r="B15" s="28" t="str">
        <f>IF('Personal Contratado'!C11="","",'Personal Contratado'!C11)</f>
        <v/>
      </c>
      <c r="C15" s="28" t="str">
        <f>IF('Personal Contratado'!D11="","",'Personal Contratado'!D11)</f>
        <v/>
      </c>
      <c r="D15" s="40"/>
      <c r="E15" s="29"/>
      <c r="F15" s="40" t="str">
        <f t="shared" si="2"/>
        <v/>
      </c>
      <c r="G15" s="30">
        <v>0</v>
      </c>
      <c r="H15" s="30">
        <v>0</v>
      </c>
      <c r="I15" s="30">
        <v>0</v>
      </c>
      <c r="J15" s="30">
        <v>0</v>
      </c>
      <c r="K15" s="42">
        <v>0</v>
      </c>
      <c r="L15" s="31">
        <f t="shared" si="3"/>
        <v>0</v>
      </c>
      <c r="M15" s="56">
        <v>0</v>
      </c>
      <c r="N15" s="42">
        <v>0</v>
      </c>
      <c r="O15" s="31">
        <f t="shared" si="4"/>
        <v>0</v>
      </c>
      <c r="P15" s="30">
        <v>0</v>
      </c>
      <c r="Q15" s="42">
        <v>0</v>
      </c>
      <c r="R15" s="31">
        <f t="shared" si="5"/>
        <v>0</v>
      </c>
      <c r="S15" s="43">
        <f t="shared" si="6"/>
        <v>0</v>
      </c>
      <c r="T15" s="30">
        <v>0</v>
      </c>
      <c r="U15" s="30">
        <v>0</v>
      </c>
      <c r="V15" s="31">
        <f t="shared" si="7"/>
        <v>0</v>
      </c>
      <c r="W15" s="43">
        <f t="shared" si="1"/>
        <v>0</v>
      </c>
      <c r="X15" s="32">
        <v>0</v>
      </c>
      <c r="Y15" s="31">
        <f t="shared" si="8"/>
        <v>0</v>
      </c>
      <c r="Z15" s="30">
        <v>0</v>
      </c>
      <c r="AA15" s="33"/>
      <c r="AB15" s="36"/>
      <c r="AC15" s="35"/>
      <c r="AD15" s="43">
        <f t="shared" si="9"/>
        <v>0</v>
      </c>
    </row>
    <row r="16" spans="1:32" ht="18" customHeight="1" x14ac:dyDescent="0.2">
      <c r="A16" s="27">
        <f t="shared" si="10"/>
        <v>6</v>
      </c>
      <c r="B16" s="28" t="str">
        <f>IF('Personal Contratado'!C12="","",'Personal Contratado'!C12)</f>
        <v/>
      </c>
      <c r="C16" s="28" t="str">
        <f>IF('Personal Contratado'!D12="","",'Personal Contratado'!D12)</f>
        <v/>
      </c>
      <c r="D16" s="40"/>
      <c r="E16" s="29"/>
      <c r="F16" s="40" t="str">
        <f t="shared" si="2"/>
        <v/>
      </c>
      <c r="G16" s="30">
        <v>0</v>
      </c>
      <c r="H16" s="30">
        <v>0</v>
      </c>
      <c r="I16" s="30">
        <v>0</v>
      </c>
      <c r="J16" s="30">
        <v>0</v>
      </c>
      <c r="K16" s="42">
        <v>0</v>
      </c>
      <c r="L16" s="31">
        <f t="shared" si="3"/>
        <v>0</v>
      </c>
      <c r="M16" s="56">
        <v>0</v>
      </c>
      <c r="N16" s="42">
        <v>0</v>
      </c>
      <c r="O16" s="31">
        <f t="shared" si="4"/>
        <v>0</v>
      </c>
      <c r="P16" s="30">
        <v>0</v>
      </c>
      <c r="Q16" s="42">
        <v>0</v>
      </c>
      <c r="R16" s="31">
        <f t="shared" si="5"/>
        <v>0</v>
      </c>
      <c r="S16" s="43">
        <f t="shared" si="6"/>
        <v>0</v>
      </c>
      <c r="T16" s="30">
        <v>0</v>
      </c>
      <c r="U16" s="30">
        <v>0</v>
      </c>
      <c r="V16" s="37">
        <f t="shared" si="7"/>
        <v>0</v>
      </c>
      <c r="W16" s="43">
        <f t="shared" si="1"/>
        <v>0</v>
      </c>
      <c r="X16" s="32">
        <v>0</v>
      </c>
      <c r="Y16" s="31">
        <f t="shared" si="8"/>
        <v>0</v>
      </c>
      <c r="Z16" s="30">
        <v>0</v>
      </c>
      <c r="AA16" s="33"/>
      <c r="AB16" s="34"/>
      <c r="AC16" s="35"/>
      <c r="AD16" s="43">
        <f t="shared" si="9"/>
        <v>0</v>
      </c>
    </row>
    <row r="17" spans="1:30" ht="18" customHeight="1" x14ac:dyDescent="0.2">
      <c r="A17" s="27">
        <f t="shared" si="10"/>
        <v>7</v>
      </c>
      <c r="B17" s="28" t="str">
        <f>IF('Personal Contratado'!C13="","",'Personal Contratado'!C13)</f>
        <v/>
      </c>
      <c r="C17" s="28" t="str">
        <f>IF('Personal Contratado'!D13="","",'Personal Contratado'!D13)</f>
        <v/>
      </c>
      <c r="D17" s="40"/>
      <c r="E17" s="29"/>
      <c r="F17" s="40" t="str">
        <f t="shared" si="2"/>
        <v/>
      </c>
      <c r="G17" s="30">
        <v>0</v>
      </c>
      <c r="H17" s="30">
        <v>0</v>
      </c>
      <c r="I17" s="30">
        <v>0</v>
      </c>
      <c r="J17" s="30">
        <v>0</v>
      </c>
      <c r="K17" s="42">
        <v>0</v>
      </c>
      <c r="L17" s="31">
        <f t="shared" si="3"/>
        <v>0</v>
      </c>
      <c r="M17" s="56">
        <v>0</v>
      </c>
      <c r="N17" s="42">
        <v>0</v>
      </c>
      <c r="O17" s="31">
        <f t="shared" si="4"/>
        <v>0</v>
      </c>
      <c r="P17" s="30">
        <v>0</v>
      </c>
      <c r="Q17" s="42">
        <v>0</v>
      </c>
      <c r="R17" s="31">
        <f t="shared" si="5"/>
        <v>0</v>
      </c>
      <c r="S17" s="43">
        <f t="shared" si="6"/>
        <v>0</v>
      </c>
      <c r="T17" s="30">
        <v>0</v>
      </c>
      <c r="U17" s="30">
        <v>0</v>
      </c>
      <c r="V17" s="37">
        <f t="shared" si="7"/>
        <v>0</v>
      </c>
      <c r="W17" s="43">
        <f t="shared" si="1"/>
        <v>0</v>
      </c>
      <c r="X17" s="32">
        <v>0</v>
      </c>
      <c r="Y17" s="31">
        <f t="shared" si="8"/>
        <v>0</v>
      </c>
      <c r="Z17" s="30">
        <v>0</v>
      </c>
      <c r="AA17" s="33"/>
      <c r="AB17" s="34"/>
      <c r="AC17" s="35"/>
      <c r="AD17" s="43">
        <f t="shared" si="9"/>
        <v>0</v>
      </c>
    </row>
    <row r="18" spans="1:30" ht="18" customHeight="1" x14ac:dyDescent="0.2">
      <c r="A18" s="27">
        <f t="shared" si="10"/>
        <v>8</v>
      </c>
      <c r="B18" s="28" t="str">
        <f>IF('Personal Contratado'!C14="","",'Personal Contratado'!C14)</f>
        <v/>
      </c>
      <c r="C18" s="28" t="str">
        <f>IF('Personal Contratado'!D14="","",'Personal Contratado'!D14)</f>
        <v/>
      </c>
      <c r="D18" s="40"/>
      <c r="E18" s="29"/>
      <c r="F18" s="40" t="str">
        <f t="shared" si="2"/>
        <v/>
      </c>
      <c r="G18" s="30">
        <v>0</v>
      </c>
      <c r="H18" s="30">
        <v>0</v>
      </c>
      <c r="I18" s="30">
        <v>0</v>
      </c>
      <c r="J18" s="30">
        <v>0</v>
      </c>
      <c r="K18" s="42">
        <v>0</v>
      </c>
      <c r="L18" s="31">
        <f t="shared" si="3"/>
        <v>0</v>
      </c>
      <c r="M18" s="56">
        <v>0</v>
      </c>
      <c r="N18" s="42">
        <v>0</v>
      </c>
      <c r="O18" s="31">
        <f t="shared" si="4"/>
        <v>0</v>
      </c>
      <c r="P18" s="30">
        <v>0</v>
      </c>
      <c r="Q18" s="42">
        <v>0</v>
      </c>
      <c r="R18" s="31">
        <f t="shared" si="5"/>
        <v>0</v>
      </c>
      <c r="S18" s="43">
        <f t="shared" si="6"/>
        <v>0</v>
      </c>
      <c r="T18" s="30">
        <v>0</v>
      </c>
      <c r="U18" s="30">
        <v>0</v>
      </c>
      <c r="V18" s="37">
        <f t="shared" si="7"/>
        <v>0</v>
      </c>
      <c r="W18" s="43">
        <f t="shared" si="1"/>
        <v>0</v>
      </c>
      <c r="X18" s="32">
        <v>0</v>
      </c>
      <c r="Y18" s="31">
        <f t="shared" si="8"/>
        <v>0</v>
      </c>
      <c r="Z18" s="30">
        <v>0</v>
      </c>
      <c r="AA18" s="33"/>
      <c r="AB18" s="34"/>
      <c r="AC18" s="35"/>
      <c r="AD18" s="43">
        <f t="shared" si="9"/>
        <v>0</v>
      </c>
    </row>
    <row r="19" spans="1:30" ht="18" customHeight="1" x14ac:dyDescent="0.2">
      <c r="A19" s="27">
        <f t="shared" si="10"/>
        <v>9</v>
      </c>
      <c r="B19" s="28" t="str">
        <f>IF('Personal Contratado'!C15="","",'Personal Contratado'!C15)</f>
        <v/>
      </c>
      <c r="C19" s="28" t="str">
        <f>IF('Personal Contratado'!D15="","",'Personal Contratado'!D15)</f>
        <v/>
      </c>
      <c r="D19" s="40"/>
      <c r="E19" s="29"/>
      <c r="F19" s="40" t="str">
        <f t="shared" ref="F19:F30" si="11">IF(D19="","",SUM(D19-E19))</f>
        <v/>
      </c>
      <c r="G19" s="30">
        <v>0</v>
      </c>
      <c r="H19" s="30">
        <v>0</v>
      </c>
      <c r="I19" s="30">
        <v>0</v>
      </c>
      <c r="J19" s="30">
        <v>0</v>
      </c>
      <c r="K19" s="42">
        <v>0</v>
      </c>
      <c r="L19" s="31">
        <f t="shared" si="3"/>
        <v>0</v>
      </c>
      <c r="M19" s="56">
        <v>0</v>
      </c>
      <c r="N19" s="42">
        <v>0</v>
      </c>
      <c r="O19" s="31">
        <f t="shared" si="4"/>
        <v>0</v>
      </c>
      <c r="P19" s="30">
        <v>0</v>
      </c>
      <c r="Q19" s="42">
        <v>0</v>
      </c>
      <c r="R19" s="31">
        <f t="shared" si="5"/>
        <v>0</v>
      </c>
      <c r="S19" s="43">
        <f t="shared" si="6"/>
        <v>0</v>
      </c>
      <c r="T19" s="30">
        <v>0</v>
      </c>
      <c r="U19" s="30">
        <v>0</v>
      </c>
      <c r="V19" s="37">
        <f t="shared" si="7"/>
        <v>0</v>
      </c>
      <c r="W19" s="43">
        <f t="shared" si="1"/>
        <v>0</v>
      </c>
      <c r="X19" s="32">
        <v>0</v>
      </c>
      <c r="Y19" s="31">
        <f t="shared" si="8"/>
        <v>0</v>
      </c>
      <c r="Z19" s="30">
        <v>0</v>
      </c>
      <c r="AA19" s="33"/>
      <c r="AB19" s="34"/>
      <c r="AC19" s="35"/>
      <c r="AD19" s="43">
        <f t="shared" si="9"/>
        <v>0</v>
      </c>
    </row>
    <row r="20" spans="1:30" ht="18" customHeight="1" x14ac:dyDescent="0.2">
      <c r="A20" s="27">
        <f t="shared" si="10"/>
        <v>10</v>
      </c>
      <c r="B20" s="28" t="str">
        <f>IF('Personal Contratado'!C16="","",'Personal Contratado'!C16)</f>
        <v/>
      </c>
      <c r="C20" s="28" t="str">
        <f>IF('Personal Contratado'!D16="","",'Personal Contratado'!D16)</f>
        <v/>
      </c>
      <c r="D20" s="40"/>
      <c r="E20" s="29"/>
      <c r="F20" s="40" t="str">
        <f t="shared" si="11"/>
        <v/>
      </c>
      <c r="G20" s="30">
        <v>0</v>
      </c>
      <c r="H20" s="30">
        <v>0</v>
      </c>
      <c r="I20" s="30">
        <v>0</v>
      </c>
      <c r="J20" s="30">
        <v>0</v>
      </c>
      <c r="K20" s="42">
        <v>0</v>
      </c>
      <c r="L20" s="31">
        <f t="shared" si="3"/>
        <v>0</v>
      </c>
      <c r="M20" s="56">
        <v>0</v>
      </c>
      <c r="N20" s="42">
        <v>0</v>
      </c>
      <c r="O20" s="31">
        <f t="shared" si="4"/>
        <v>0</v>
      </c>
      <c r="P20" s="30">
        <v>0</v>
      </c>
      <c r="Q20" s="42">
        <v>0</v>
      </c>
      <c r="R20" s="31">
        <f t="shared" si="5"/>
        <v>0</v>
      </c>
      <c r="S20" s="43">
        <f t="shared" si="6"/>
        <v>0</v>
      </c>
      <c r="T20" s="30">
        <v>0</v>
      </c>
      <c r="U20" s="30">
        <v>0</v>
      </c>
      <c r="V20" s="37">
        <f t="shared" si="7"/>
        <v>0</v>
      </c>
      <c r="W20" s="43">
        <f t="shared" si="1"/>
        <v>0</v>
      </c>
      <c r="X20" s="32">
        <v>0</v>
      </c>
      <c r="Y20" s="31">
        <f t="shared" si="8"/>
        <v>0</v>
      </c>
      <c r="Z20" s="30">
        <v>0</v>
      </c>
      <c r="AA20" s="33"/>
      <c r="AB20" s="34"/>
      <c r="AC20" s="35"/>
      <c r="AD20" s="43">
        <f t="shared" si="9"/>
        <v>0</v>
      </c>
    </row>
    <row r="21" spans="1:30" ht="18" customHeight="1" x14ac:dyDescent="0.2">
      <c r="A21" s="27">
        <f t="shared" si="10"/>
        <v>11</v>
      </c>
      <c r="B21" s="28" t="str">
        <f>IF('Personal Contratado'!C17="","",'Personal Contratado'!C17)</f>
        <v/>
      </c>
      <c r="C21" s="28" t="str">
        <f>IF('Personal Contratado'!D17="","",'Personal Contratado'!D17)</f>
        <v/>
      </c>
      <c r="D21" s="40"/>
      <c r="E21" s="29"/>
      <c r="F21" s="40" t="str">
        <f t="shared" si="11"/>
        <v/>
      </c>
      <c r="G21" s="30">
        <v>0</v>
      </c>
      <c r="H21" s="30">
        <v>0</v>
      </c>
      <c r="I21" s="30">
        <v>0</v>
      </c>
      <c r="J21" s="30">
        <v>0</v>
      </c>
      <c r="K21" s="42">
        <v>0</v>
      </c>
      <c r="L21" s="31">
        <f t="shared" si="3"/>
        <v>0</v>
      </c>
      <c r="M21" s="56">
        <v>0</v>
      </c>
      <c r="N21" s="42">
        <v>0</v>
      </c>
      <c r="O21" s="31">
        <f t="shared" si="4"/>
        <v>0</v>
      </c>
      <c r="P21" s="30">
        <v>0</v>
      </c>
      <c r="Q21" s="42">
        <v>0</v>
      </c>
      <c r="R21" s="31">
        <f t="shared" si="5"/>
        <v>0</v>
      </c>
      <c r="S21" s="43">
        <f t="shared" si="6"/>
        <v>0</v>
      </c>
      <c r="T21" s="30">
        <v>0</v>
      </c>
      <c r="U21" s="30">
        <v>0</v>
      </c>
      <c r="V21" s="37">
        <f t="shared" si="7"/>
        <v>0</v>
      </c>
      <c r="W21" s="43">
        <f t="shared" si="1"/>
        <v>0</v>
      </c>
      <c r="X21" s="32">
        <v>0</v>
      </c>
      <c r="Y21" s="31">
        <f t="shared" si="8"/>
        <v>0</v>
      </c>
      <c r="Z21" s="30">
        <v>0</v>
      </c>
      <c r="AA21" s="33"/>
      <c r="AB21" s="34"/>
      <c r="AC21" s="35"/>
      <c r="AD21" s="43">
        <f t="shared" si="9"/>
        <v>0</v>
      </c>
    </row>
    <row r="22" spans="1:30" ht="18" customHeight="1" x14ac:dyDescent="0.2">
      <c r="A22" s="27">
        <f t="shared" si="10"/>
        <v>12</v>
      </c>
      <c r="B22" s="28" t="str">
        <f>IF('Personal Contratado'!C18="","",'Personal Contratado'!C18)</f>
        <v/>
      </c>
      <c r="C22" s="28" t="str">
        <f>IF('Personal Contratado'!D18="","",'Personal Contratado'!D18)</f>
        <v/>
      </c>
      <c r="D22" s="40"/>
      <c r="E22" s="29"/>
      <c r="F22" s="40" t="str">
        <f t="shared" si="11"/>
        <v/>
      </c>
      <c r="G22" s="30">
        <v>0</v>
      </c>
      <c r="H22" s="30">
        <v>0</v>
      </c>
      <c r="I22" s="30">
        <v>0</v>
      </c>
      <c r="J22" s="30">
        <v>0</v>
      </c>
      <c r="K22" s="42">
        <v>0</v>
      </c>
      <c r="L22" s="31">
        <f t="shared" si="3"/>
        <v>0</v>
      </c>
      <c r="M22" s="56">
        <v>0</v>
      </c>
      <c r="N22" s="42">
        <v>0</v>
      </c>
      <c r="O22" s="31">
        <f t="shared" si="4"/>
        <v>0</v>
      </c>
      <c r="P22" s="30">
        <v>0</v>
      </c>
      <c r="Q22" s="42">
        <v>0</v>
      </c>
      <c r="R22" s="31">
        <f t="shared" si="5"/>
        <v>0</v>
      </c>
      <c r="S22" s="43">
        <f t="shared" si="6"/>
        <v>0</v>
      </c>
      <c r="T22" s="30">
        <v>0</v>
      </c>
      <c r="U22" s="30">
        <v>0</v>
      </c>
      <c r="V22" s="37">
        <f t="shared" si="7"/>
        <v>0</v>
      </c>
      <c r="W22" s="43">
        <f t="shared" si="1"/>
        <v>0</v>
      </c>
      <c r="X22" s="32">
        <v>0</v>
      </c>
      <c r="Y22" s="31">
        <f t="shared" si="8"/>
        <v>0</v>
      </c>
      <c r="Z22" s="30">
        <v>0</v>
      </c>
      <c r="AA22" s="33"/>
      <c r="AB22" s="34"/>
      <c r="AC22" s="35"/>
      <c r="AD22" s="43">
        <f t="shared" si="9"/>
        <v>0</v>
      </c>
    </row>
    <row r="23" spans="1:30" ht="18" customHeight="1" x14ac:dyDescent="0.2">
      <c r="A23" s="27">
        <f t="shared" si="10"/>
        <v>13</v>
      </c>
      <c r="B23" s="28" t="str">
        <f>IF('Personal Contratado'!C19="","",'Personal Contratado'!C19)</f>
        <v/>
      </c>
      <c r="C23" s="28" t="str">
        <f>IF('Personal Contratado'!D19="","",'Personal Contratado'!D19)</f>
        <v/>
      </c>
      <c r="D23" s="40"/>
      <c r="E23" s="29"/>
      <c r="F23" s="40" t="str">
        <f t="shared" si="11"/>
        <v/>
      </c>
      <c r="G23" s="30">
        <v>0</v>
      </c>
      <c r="H23" s="30">
        <v>0</v>
      </c>
      <c r="I23" s="30">
        <v>0</v>
      </c>
      <c r="J23" s="30">
        <v>0</v>
      </c>
      <c r="K23" s="42">
        <v>0</v>
      </c>
      <c r="L23" s="31">
        <f t="shared" si="3"/>
        <v>0</v>
      </c>
      <c r="M23" s="56">
        <v>0</v>
      </c>
      <c r="N23" s="42">
        <v>0</v>
      </c>
      <c r="O23" s="31">
        <f t="shared" si="4"/>
        <v>0</v>
      </c>
      <c r="P23" s="30">
        <v>0</v>
      </c>
      <c r="Q23" s="42">
        <v>0</v>
      </c>
      <c r="R23" s="31">
        <f t="shared" si="5"/>
        <v>0</v>
      </c>
      <c r="S23" s="43">
        <f t="shared" si="6"/>
        <v>0</v>
      </c>
      <c r="T23" s="30">
        <v>0</v>
      </c>
      <c r="U23" s="30">
        <v>0</v>
      </c>
      <c r="V23" s="31">
        <f t="shared" si="7"/>
        <v>0</v>
      </c>
      <c r="W23" s="43">
        <f t="shared" si="1"/>
        <v>0</v>
      </c>
      <c r="X23" s="32">
        <v>0</v>
      </c>
      <c r="Y23" s="31">
        <f t="shared" si="8"/>
        <v>0</v>
      </c>
      <c r="Z23" s="30">
        <v>0</v>
      </c>
      <c r="AA23" s="33"/>
      <c r="AB23" s="34"/>
      <c r="AC23" s="35"/>
      <c r="AD23" s="43">
        <f t="shared" si="9"/>
        <v>0</v>
      </c>
    </row>
    <row r="24" spans="1:30" ht="18" customHeight="1" x14ac:dyDescent="0.2">
      <c r="A24" s="27">
        <f t="shared" si="10"/>
        <v>14</v>
      </c>
      <c r="B24" s="28" t="str">
        <f>IF('Personal Contratado'!C20="","",'Personal Contratado'!C20)</f>
        <v/>
      </c>
      <c r="C24" s="28" t="str">
        <f>IF('Personal Contratado'!D20="","",'Personal Contratado'!D20)</f>
        <v/>
      </c>
      <c r="D24" s="40"/>
      <c r="E24" s="29"/>
      <c r="F24" s="40" t="str">
        <f t="shared" si="11"/>
        <v/>
      </c>
      <c r="G24" s="30">
        <v>0</v>
      </c>
      <c r="H24" s="30">
        <v>0</v>
      </c>
      <c r="I24" s="30">
        <v>0</v>
      </c>
      <c r="J24" s="30">
        <v>0</v>
      </c>
      <c r="K24" s="42">
        <v>0</v>
      </c>
      <c r="L24" s="31">
        <f t="shared" si="3"/>
        <v>0</v>
      </c>
      <c r="M24" s="56">
        <v>0</v>
      </c>
      <c r="N24" s="42">
        <v>0</v>
      </c>
      <c r="O24" s="31">
        <f t="shared" si="4"/>
        <v>0</v>
      </c>
      <c r="P24" s="30">
        <v>0</v>
      </c>
      <c r="Q24" s="42">
        <v>0</v>
      </c>
      <c r="R24" s="31">
        <f t="shared" si="5"/>
        <v>0</v>
      </c>
      <c r="S24" s="43">
        <f t="shared" si="6"/>
        <v>0</v>
      </c>
      <c r="T24" s="30">
        <v>0</v>
      </c>
      <c r="U24" s="30">
        <v>0</v>
      </c>
      <c r="V24" s="31">
        <f t="shared" si="7"/>
        <v>0</v>
      </c>
      <c r="W24" s="43">
        <f t="shared" si="1"/>
        <v>0</v>
      </c>
      <c r="X24" s="32">
        <v>0</v>
      </c>
      <c r="Y24" s="31">
        <f t="shared" si="8"/>
        <v>0</v>
      </c>
      <c r="Z24" s="30">
        <v>0</v>
      </c>
      <c r="AA24" s="33"/>
      <c r="AB24" s="34"/>
      <c r="AC24" s="35"/>
      <c r="AD24" s="43">
        <f t="shared" si="9"/>
        <v>0</v>
      </c>
    </row>
    <row r="25" spans="1:30" ht="18" customHeight="1" x14ac:dyDescent="0.2">
      <c r="A25" s="27">
        <f t="shared" si="10"/>
        <v>15</v>
      </c>
      <c r="B25" s="28" t="str">
        <f>IF('Personal Contratado'!C21="","",'Personal Contratado'!C21)</f>
        <v/>
      </c>
      <c r="C25" s="28" t="str">
        <f>IF('Personal Contratado'!D21="","",'Personal Contratado'!D21)</f>
        <v/>
      </c>
      <c r="D25" s="40"/>
      <c r="E25" s="29"/>
      <c r="F25" s="40" t="str">
        <f t="shared" si="11"/>
        <v/>
      </c>
      <c r="G25" s="30">
        <v>0</v>
      </c>
      <c r="H25" s="30">
        <v>0</v>
      </c>
      <c r="I25" s="30">
        <v>0</v>
      </c>
      <c r="J25" s="30">
        <v>0</v>
      </c>
      <c r="K25" s="42">
        <v>0</v>
      </c>
      <c r="L25" s="31">
        <f t="shared" si="3"/>
        <v>0</v>
      </c>
      <c r="M25" s="56">
        <v>0</v>
      </c>
      <c r="N25" s="42">
        <v>0</v>
      </c>
      <c r="O25" s="31">
        <f t="shared" si="4"/>
        <v>0</v>
      </c>
      <c r="P25" s="30">
        <v>0</v>
      </c>
      <c r="Q25" s="42">
        <v>0</v>
      </c>
      <c r="R25" s="31">
        <f t="shared" si="5"/>
        <v>0</v>
      </c>
      <c r="S25" s="43">
        <f t="shared" si="6"/>
        <v>0</v>
      </c>
      <c r="T25" s="30">
        <v>0</v>
      </c>
      <c r="U25" s="30">
        <v>0</v>
      </c>
      <c r="V25" s="31">
        <f t="shared" si="7"/>
        <v>0</v>
      </c>
      <c r="W25" s="43">
        <f t="shared" si="1"/>
        <v>0</v>
      </c>
      <c r="X25" s="32">
        <v>0</v>
      </c>
      <c r="Y25" s="31">
        <f t="shared" si="8"/>
        <v>0</v>
      </c>
      <c r="Z25" s="30">
        <v>0</v>
      </c>
      <c r="AA25" s="33"/>
      <c r="AB25" s="34"/>
      <c r="AC25" s="35"/>
      <c r="AD25" s="43">
        <f t="shared" si="9"/>
        <v>0</v>
      </c>
    </row>
    <row r="26" spans="1:30" ht="18" customHeight="1" x14ac:dyDescent="0.2">
      <c r="A26" s="27">
        <f t="shared" si="10"/>
        <v>16</v>
      </c>
      <c r="B26" s="28" t="str">
        <f>IF('Personal Contratado'!C22="","",'Personal Contratado'!C22)</f>
        <v/>
      </c>
      <c r="C26" s="28" t="str">
        <f>IF('Personal Contratado'!D22="","",'Personal Contratado'!D22)</f>
        <v/>
      </c>
      <c r="D26" s="40"/>
      <c r="E26" s="29"/>
      <c r="F26" s="40" t="str">
        <f t="shared" si="11"/>
        <v/>
      </c>
      <c r="G26" s="30">
        <v>0</v>
      </c>
      <c r="H26" s="30">
        <v>0</v>
      </c>
      <c r="I26" s="30">
        <v>0</v>
      </c>
      <c r="J26" s="30">
        <v>0</v>
      </c>
      <c r="K26" s="42">
        <v>0</v>
      </c>
      <c r="L26" s="31">
        <f t="shared" si="3"/>
        <v>0</v>
      </c>
      <c r="M26" s="56">
        <v>0</v>
      </c>
      <c r="N26" s="42">
        <v>0</v>
      </c>
      <c r="O26" s="31">
        <f t="shared" si="4"/>
        <v>0</v>
      </c>
      <c r="P26" s="30">
        <v>0</v>
      </c>
      <c r="Q26" s="42">
        <v>0</v>
      </c>
      <c r="R26" s="31">
        <f t="shared" si="5"/>
        <v>0</v>
      </c>
      <c r="S26" s="43">
        <f t="shared" si="6"/>
        <v>0</v>
      </c>
      <c r="T26" s="30">
        <v>0</v>
      </c>
      <c r="U26" s="30">
        <v>0</v>
      </c>
      <c r="V26" s="31">
        <f t="shared" si="7"/>
        <v>0</v>
      </c>
      <c r="W26" s="43">
        <f t="shared" si="1"/>
        <v>0</v>
      </c>
      <c r="X26" s="32">
        <v>0</v>
      </c>
      <c r="Y26" s="31">
        <f t="shared" si="8"/>
        <v>0</v>
      </c>
      <c r="Z26" s="30">
        <v>0</v>
      </c>
      <c r="AA26" s="33"/>
      <c r="AB26" s="36"/>
      <c r="AC26" s="35"/>
      <c r="AD26" s="43">
        <f t="shared" si="9"/>
        <v>0</v>
      </c>
    </row>
    <row r="27" spans="1:30" ht="18" customHeight="1" x14ac:dyDescent="0.2">
      <c r="A27" s="27">
        <f t="shared" si="10"/>
        <v>17</v>
      </c>
      <c r="B27" s="28" t="str">
        <f>IF('Personal Contratado'!C23="","",'Personal Contratado'!C23)</f>
        <v/>
      </c>
      <c r="C27" s="28" t="str">
        <f>IF('Personal Contratado'!D23="","",'Personal Contratado'!D23)</f>
        <v/>
      </c>
      <c r="D27" s="40"/>
      <c r="E27" s="29"/>
      <c r="F27" s="40" t="str">
        <f t="shared" si="11"/>
        <v/>
      </c>
      <c r="G27" s="30">
        <v>0</v>
      </c>
      <c r="H27" s="30">
        <v>0</v>
      </c>
      <c r="I27" s="30">
        <v>0</v>
      </c>
      <c r="J27" s="30">
        <v>0</v>
      </c>
      <c r="K27" s="42">
        <v>0</v>
      </c>
      <c r="L27" s="31">
        <f t="shared" si="3"/>
        <v>0</v>
      </c>
      <c r="M27" s="56">
        <v>0</v>
      </c>
      <c r="N27" s="42">
        <v>0</v>
      </c>
      <c r="O27" s="31">
        <f t="shared" si="4"/>
        <v>0</v>
      </c>
      <c r="P27" s="30">
        <v>0</v>
      </c>
      <c r="Q27" s="42">
        <v>0</v>
      </c>
      <c r="R27" s="31">
        <f t="shared" si="5"/>
        <v>0</v>
      </c>
      <c r="S27" s="43">
        <f t="shared" si="6"/>
        <v>0</v>
      </c>
      <c r="T27" s="30">
        <v>0</v>
      </c>
      <c r="U27" s="30">
        <v>0</v>
      </c>
      <c r="V27" s="37">
        <f t="shared" si="7"/>
        <v>0</v>
      </c>
      <c r="W27" s="43">
        <f t="shared" si="1"/>
        <v>0</v>
      </c>
      <c r="X27" s="32">
        <v>0</v>
      </c>
      <c r="Y27" s="31">
        <f t="shared" si="8"/>
        <v>0</v>
      </c>
      <c r="Z27" s="30">
        <v>0</v>
      </c>
      <c r="AA27" s="33"/>
      <c r="AB27" s="34"/>
      <c r="AC27" s="35"/>
      <c r="AD27" s="43">
        <f t="shared" si="9"/>
        <v>0</v>
      </c>
    </row>
    <row r="28" spans="1:30" ht="18" customHeight="1" x14ac:dyDescent="0.2">
      <c r="A28" s="27">
        <f t="shared" si="10"/>
        <v>18</v>
      </c>
      <c r="B28" s="28" t="str">
        <f>IF('Personal Contratado'!C24="","",'Personal Contratado'!C24)</f>
        <v/>
      </c>
      <c r="C28" s="28" t="str">
        <f>IF('Personal Contratado'!D24="","",'Personal Contratado'!D24)</f>
        <v/>
      </c>
      <c r="D28" s="40"/>
      <c r="E28" s="29"/>
      <c r="F28" s="40" t="str">
        <f t="shared" si="11"/>
        <v/>
      </c>
      <c r="G28" s="30">
        <v>0</v>
      </c>
      <c r="H28" s="30">
        <v>0</v>
      </c>
      <c r="I28" s="30">
        <v>0</v>
      </c>
      <c r="J28" s="30">
        <v>0</v>
      </c>
      <c r="K28" s="42">
        <v>0</v>
      </c>
      <c r="L28" s="31">
        <f t="shared" si="3"/>
        <v>0</v>
      </c>
      <c r="M28" s="56">
        <v>0</v>
      </c>
      <c r="N28" s="42">
        <v>0</v>
      </c>
      <c r="O28" s="31">
        <f t="shared" si="4"/>
        <v>0</v>
      </c>
      <c r="P28" s="30">
        <v>0</v>
      </c>
      <c r="Q28" s="42">
        <v>0</v>
      </c>
      <c r="R28" s="31">
        <f t="shared" si="5"/>
        <v>0</v>
      </c>
      <c r="S28" s="43">
        <f t="shared" si="6"/>
        <v>0</v>
      </c>
      <c r="T28" s="30">
        <v>0</v>
      </c>
      <c r="U28" s="30">
        <v>0</v>
      </c>
      <c r="V28" s="37">
        <f t="shared" si="7"/>
        <v>0</v>
      </c>
      <c r="W28" s="43">
        <f t="shared" si="1"/>
        <v>0</v>
      </c>
      <c r="X28" s="32">
        <v>0</v>
      </c>
      <c r="Y28" s="31">
        <f t="shared" si="8"/>
        <v>0</v>
      </c>
      <c r="Z28" s="30">
        <v>0</v>
      </c>
      <c r="AA28" s="33"/>
      <c r="AB28" s="34"/>
      <c r="AC28" s="35"/>
      <c r="AD28" s="43">
        <f t="shared" si="9"/>
        <v>0</v>
      </c>
    </row>
    <row r="29" spans="1:30" ht="18" customHeight="1" x14ac:dyDescent="0.2">
      <c r="A29" s="27">
        <f t="shared" si="10"/>
        <v>19</v>
      </c>
      <c r="B29" s="28" t="str">
        <f>IF('Personal Contratado'!C25="","",'Personal Contratado'!C25)</f>
        <v/>
      </c>
      <c r="C29" s="28" t="str">
        <f>IF('Personal Contratado'!D25="","",'Personal Contratado'!D25)</f>
        <v/>
      </c>
      <c r="D29" s="40"/>
      <c r="E29" s="29"/>
      <c r="F29" s="40" t="str">
        <f t="shared" si="11"/>
        <v/>
      </c>
      <c r="G29" s="30">
        <v>0</v>
      </c>
      <c r="H29" s="30">
        <v>0</v>
      </c>
      <c r="I29" s="30">
        <v>0</v>
      </c>
      <c r="J29" s="30">
        <v>0</v>
      </c>
      <c r="K29" s="42">
        <v>0</v>
      </c>
      <c r="L29" s="31">
        <f t="shared" si="3"/>
        <v>0</v>
      </c>
      <c r="M29" s="56">
        <v>0</v>
      </c>
      <c r="N29" s="42">
        <v>0</v>
      </c>
      <c r="O29" s="31">
        <f t="shared" si="4"/>
        <v>0</v>
      </c>
      <c r="P29" s="30">
        <v>0</v>
      </c>
      <c r="Q29" s="42">
        <v>0</v>
      </c>
      <c r="R29" s="31">
        <f t="shared" si="5"/>
        <v>0</v>
      </c>
      <c r="S29" s="43">
        <f t="shared" si="6"/>
        <v>0</v>
      </c>
      <c r="T29" s="30">
        <v>0</v>
      </c>
      <c r="U29" s="30">
        <v>0</v>
      </c>
      <c r="V29" s="37">
        <f t="shared" si="7"/>
        <v>0</v>
      </c>
      <c r="W29" s="43">
        <f t="shared" si="1"/>
        <v>0</v>
      </c>
      <c r="X29" s="32">
        <v>0</v>
      </c>
      <c r="Y29" s="31">
        <f t="shared" si="8"/>
        <v>0</v>
      </c>
      <c r="Z29" s="30">
        <v>0</v>
      </c>
      <c r="AA29" s="33"/>
      <c r="AB29" s="34"/>
      <c r="AC29" s="35"/>
      <c r="AD29" s="43">
        <f t="shared" si="9"/>
        <v>0</v>
      </c>
    </row>
    <row r="30" spans="1:30" ht="18" customHeight="1" x14ac:dyDescent="0.2">
      <c r="A30" s="27">
        <f t="shared" si="10"/>
        <v>20</v>
      </c>
      <c r="B30" s="28" t="str">
        <f>IF('Personal Contratado'!C26="","",'Personal Contratado'!C26)</f>
        <v/>
      </c>
      <c r="C30" s="28" t="str">
        <f>IF('Personal Contratado'!D26="","",'Personal Contratado'!D26)</f>
        <v/>
      </c>
      <c r="D30" s="40"/>
      <c r="E30" s="29"/>
      <c r="F30" s="40" t="str">
        <f t="shared" si="11"/>
        <v/>
      </c>
      <c r="G30" s="30">
        <v>0</v>
      </c>
      <c r="H30" s="30">
        <v>0</v>
      </c>
      <c r="I30" s="30">
        <v>0</v>
      </c>
      <c r="J30" s="30">
        <v>0</v>
      </c>
      <c r="K30" s="42">
        <v>0</v>
      </c>
      <c r="L30" s="31">
        <f t="shared" si="3"/>
        <v>0</v>
      </c>
      <c r="M30" s="56">
        <v>0</v>
      </c>
      <c r="N30" s="42">
        <v>0</v>
      </c>
      <c r="O30" s="31">
        <f t="shared" si="4"/>
        <v>0</v>
      </c>
      <c r="P30" s="30">
        <v>0</v>
      </c>
      <c r="Q30" s="42">
        <v>0</v>
      </c>
      <c r="R30" s="31">
        <f t="shared" si="5"/>
        <v>0</v>
      </c>
      <c r="S30" s="43">
        <f t="shared" si="6"/>
        <v>0</v>
      </c>
      <c r="T30" s="30">
        <v>0</v>
      </c>
      <c r="U30" s="30">
        <v>0</v>
      </c>
      <c r="V30" s="37">
        <f t="shared" si="7"/>
        <v>0</v>
      </c>
      <c r="W30" s="43">
        <f t="shared" si="1"/>
        <v>0</v>
      </c>
      <c r="X30" s="32">
        <v>0</v>
      </c>
      <c r="Y30" s="31">
        <f t="shared" si="8"/>
        <v>0</v>
      </c>
      <c r="Z30" s="30">
        <v>0</v>
      </c>
      <c r="AA30" s="33"/>
      <c r="AB30" s="34"/>
      <c r="AC30" s="35"/>
      <c r="AD30" s="43">
        <f t="shared" si="9"/>
        <v>0</v>
      </c>
    </row>
    <row r="31" spans="1:30" ht="18" customHeight="1" x14ac:dyDescent="0.2">
      <c r="G31" s="26">
        <f>SUM(G11:G30)</f>
        <v>0</v>
      </c>
      <c r="H31" s="26">
        <f>SUM(H11:H30)</f>
        <v>0</v>
      </c>
      <c r="I31" s="26">
        <f>SUM(I11:I30)</f>
        <v>0</v>
      </c>
      <c r="J31" s="26">
        <f>SUM(J11:J30)</f>
        <v>0</v>
      </c>
      <c r="L31" s="51">
        <f>SUM(L11:L30)</f>
        <v>0</v>
      </c>
      <c r="M31" s="26">
        <f>SUM(M11:M30)</f>
        <v>0</v>
      </c>
      <c r="N31" s="54"/>
      <c r="O31" s="51">
        <f>SUM(O11:O30)</f>
        <v>0</v>
      </c>
      <c r="R31" s="51">
        <f>SUM(R11:R30)</f>
        <v>0</v>
      </c>
      <c r="S31" s="51">
        <f>SUM(S11:S30)</f>
        <v>0</v>
      </c>
      <c r="V31" s="50">
        <f>SUM(V11:V30)</f>
        <v>0</v>
      </c>
      <c r="W31" s="50">
        <f>SUM(W11:W30)</f>
        <v>0</v>
      </c>
      <c r="Y31" s="50">
        <f>SUM(Y11:Y30)</f>
        <v>0</v>
      </c>
      <c r="AD31" s="49">
        <f>SUM(V31-Y31)</f>
        <v>0</v>
      </c>
    </row>
  </sheetData>
  <sheetProtection password="CDCA" sheet="1" objects="1" scenarios="1"/>
  <mergeCells count="25">
    <mergeCell ref="G1:L1"/>
    <mergeCell ref="P1:T1"/>
    <mergeCell ref="H3:L3"/>
    <mergeCell ref="C4:L4"/>
    <mergeCell ref="C5:D5"/>
    <mergeCell ref="C6:L6"/>
    <mergeCell ref="C7:D7"/>
    <mergeCell ref="E7:G7"/>
    <mergeCell ref="A9:B10"/>
    <mergeCell ref="C9:C10"/>
    <mergeCell ref="D9:I9"/>
    <mergeCell ref="J9:O9"/>
    <mergeCell ref="P9:R9"/>
    <mergeCell ref="S9:S10"/>
    <mergeCell ref="T9:T10"/>
    <mergeCell ref="U9:U10"/>
    <mergeCell ref="V9:V10"/>
    <mergeCell ref="W9:W10"/>
    <mergeCell ref="AD9:AD10"/>
    <mergeCell ref="X9:X10"/>
    <mergeCell ref="Y9:Y10"/>
    <mergeCell ref="Z9:Z10"/>
    <mergeCell ref="AA9:AA10"/>
    <mergeCell ref="AB9:AB10"/>
    <mergeCell ref="AC9:AC10"/>
  </mergeCells>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
  <sheetViews>
    <sheetView zoomScale="70" zoomScaleNormal="70" workbookViewId="0">
      <selection activeCell="I10" sqref="I10"/>
    </sheetView>
  </sheetViews>
  <sheetFormatPr baseColWidth="10" defaultRowHeight="12.75" x14ac:dyDescent="0.2"/>
  <cols>
    <col min="1" max="1" width="42.7109375" customWidth="1"/>
    <col min="2" max="2" width="38.85546875" customWidth="1"/>
    <col min="3" max="3" width="16" customWidth="1"/>
    <col min="4" max="4" width="12.5703125" customWidth="1"/>
    <col min="5" max="5" width="12" customWidth="1"/>
    <col min="6" max="6" width="13.42578125" customWidth="1"/>
    <col min="7" max="7" width="13.7109375" customWidth="1"/>
    <col min="8" max="8" width="12" customWidth="1"/>
    <col min="9" max="9" width="16.42578125" customWidth="1"/>
    <col min="10" max="10" width="19.42578125" customWidth="1"/>
    <col min="11" max="11" width="26" customWidth="1"/>
    <col min="12" max="12" width="14" customWidth="1"/>
    <col min="13" max="13" width="46.7109375" customWidth="1"/>
  </cols>
  <sheetData>
    <row r="1" spans="1:33" ht="18" customHeight="1" x14ac:dyDescent="0.2">
      <c r="A1" s="181" t="s">
        <v>42</v>
      </c>
      <c r="B1" s="182"/>
      <c r="C1" s="182"/>
      <c r="D1" s="59"/>
      <c r="E1" s="62"/>
      <c r="F1" s="62"/>
      <c r="G1" s="62"/>
      <c r="H1" s="62"/>
      <c r="I1" s="62"/>
      <c r="J1" s="62"/>
      <c r="K1" s="63"/>
      <c r="L1" s="63"/>
      <c r="M1" s="63"/>
      <c r="X1" s="16"/>
      <c r="Y1" s="16"/>
      <c r="Z1" s="16"/>
      <c r="AA1" s="16"/>
      <c r="AB1" s="16"/>
      <c r="AC1" s="16"/>
      <c r="AD1" s="16"/>
      <c r="AE1" s="16"/>
      <c r="AF1" s="16"/>
      <c r="AG1" s="16"/>
    </row>
    <row r="2" spans="1:33" ht="18" x14ac:dyDescent="0.2">
      <c r="A2" s="183">
        <f>EXPEDIENTE!D3</f>
        <v>0</v>
      </c>
      <c r="B2" s="184"/>
      <c r="C2" s="184"/>
      <c r="D2" s="184"/>
      <c r="E2" s="62"/>
      <c r="F2" s="62"/>
      <c r="G2" s="62"/>
      <c r="H2" s="62"/>
      <c r="I2" s="62"/>
      <c r="J2" s="62"/>
      <c r="K2" s="63"/>
      <c r="L2" s="63"/>
      <c r="M2" s="63"/>
      <c r="S2" s="16"/>
      <c r="T2" s="16"/>
      <c r="U2" s="16"/>
      <c r="V2" s="16"/>
      <c r="W2" s="16"/>
      <c r="X2" s="16"/>
      <c r="Y2" s="16"/>
      <c r="Z2" s="16"/>
      <c r="AA2" s="16"/>
      <c r="AB2" s="16"/>
      <c r="AC2" s="16"/>
      <c r="AD2" s="16"/>
      <c r="AE2" s="16"/>
      <c r="AF2" s="16"/>
      <c r="AG2" s="16"/>
    </row>
    <row r="3" spans="1:33" x14ac:dyDescent="0.2">
      <c r="A3" s="15"/>
      <c r="B3" s="19"/>
      <c r="C3" s="19"/>
      <c r="D3" s="19"/>
      <c r="E3" s="64"/>
      <c r="F3" s="64"/>
      <c r="G3" s="64"/>
      <c r="H3" s="64"/>
      <c r="I3" s="64"/>
      <c r="J3" s="64"/>
      <c r="K3" s="63"/>
      <c r="L3" s="63"/>
      <c r="M3" s="63"/>
      <c r="S3" s="16"/>
      <c r="T3" s="16"/>
      <c r="U3" s="16"/>
      <c r="V3" s="16"/>
      <c r="W3" s="16"/>
      <c r="X3" s="16"/>
      <c r="Y3" s="16"/>
      <c r="Z3" s="16"/>
      <c r="AB3" s="16"/>
      <c r="AC3" s="16"/>
      <c r="AD3" s="16"/>
      <c r="AE3" s="16"/>
      <c r="AF3" s="16"/>
      <c r="AG3" s="16"/>
    </row>
    <row r="4" spans="1:33" ht="15" x14ac:dyDescent="0.25">
      <c r="A4" s="18" t="s">
        <v>43</v>
      </c>
      <c r="B4" s="185" t="str">
        <f>IF(EXPEDIENTE!D5="","",EXPEDIENTE!D5)</f>
        <v/>
      </c>
      <c r="C4" s="186"/>
      <c r="D4" s="187"/>
      <c r="E4" s="63"/>
      <c r="F4" s="63"/>
      <c r="G4" s="63"/>
      <c r="H4" s="63"/>
      <c r="I4" s="63"/>
      <c r="J4" s="63"/>
      <c r="K4" s="62"/>
      <c r="L4" s="63"/>
      <c r="M4" s="63"/>
      <c r="S4" s="16"/>
      <c r="T4" s="16"/>
      <c r="U4" s="16"/>
      <c r="V4" s="16"/>
      <c r="W4" s="16"/>
      <c r="X4" s="16"/>
      <c r="Y4" s="16"/>
      <c r="Z4" s="16"/>
      <c r="AA4" s="16"/>
      <c r="AB4" s="16"/>
      <c r="AC4" s="16"/>
      <c r="AD4" s="16"/>
      <c r="AE4" s="16"/>
      <c r="AF4" s="16"/>
      <c r="AG4" s="16"/>
    </row>
    <row r="5" spans="1:33" ht="15" x14ac:dyDescent="0.25">
      <c r="A5" s="18" t="s">
        <v>12</v>
      </c>
      <c r="B5" s="61" t="str">
        <f>IF(EXPEDIENTE!D6="","",EXPEDIENTE!D6)</f>
        <v/>
      </c>
      <c r="C5" s="21"/>
      <c r="D5" s="21"/>
      <c r="E5" s="63"/>
      <c r="F5" s="63"/>
      <c r="G5" s="63"/>
      <c r="H5" s="63"/>
      <c r="I5" s="63"/>
      <c r="J5" s="63"/>
      <c r="K5" s="63"/>
      <c r="L5" s="63"/>
      <c r="M5" s="63"/>
      <c r="S5" s="15"/>
      <c r="T5" s="15"/>
      <c r="U5" s="15"/>
      <c r="V5" s="15"/>
      <c r="W5" s="15"/>
      <c r="X5" s="16"/>
      <c r="Y5" s="16"/>
      <c r="Z5" s="16"/>
      <c r="AA5" s="16"/>
      <c r="AB5" s="16"/>
      <c r="AC5" s="16"/>
      <c r="AD5" s="16"/>
      <c r="AE5" s="16"/>
      <c r="AF5" s="16"/>
      <c r="AG5" s="16"/>
    </row>
    <row r="6" spans="1:33" ht="15" x14ac:dyDescent="0.25">
      <c r="A6" s="18" t="s">
        <v>53</v>
      </c>
      <c r="B6" s="180" t="str">
        <f>IF(EXPEDIENTE!D7="","",EXPEDIENTE!D7)</f>
        <v xml:space="preserve"> EMPLEO CON APOYO   /   GABINETES DE ORIENTACIÓN E INSERCIÓN LABORAL</v>
      </c>
      <c r="C6" s="180"/>
      <c r="D6" s="180"/>
      <c r="E6" s="63"/>
      <c r="F6" s="63"/>
      <c r="G6" s="63"/>
      <c r="H6" s="63"/>
      <c r="I6" s="63"/>
      <c r="J6" s="63"/>
      <c r="K6" s="63"/>
      <c r="L6" s="63"/>
      <c r="M6" s="63"/>
      <c r="S6" s="16"/>
      <c r="T6" s="16"/>
      <c r="U6" s="16"/>
      <c r="V6" s="16"/>
      <c r="W6" s="16"/>
      <c r="X6" s="16"/>
      <c r="Y6" s="16"/>
      <c r="Z6" s="16"/>
      <c r="AA6" s="16"/>
      <c r="AB6" s="16"/>
      <c r="AC6" s="16"/>
      <c r="AD6" s="16"/>
      <c r="AE6" s="16"/>
      <c r="AF6" s="16"/>
      <c r="AG6" s="16"/>
    </row>
    <row r="7" spans="1:33" ht="15" x14ac:dyDescent="0.25">
      <c r="A7" s="17" t="s">
        <v>79</v>
      </c>
      <c r="B7" s="60">
        <f>SUM(J53)</f>
        <v>0</v>
      </c>
      <c r="C7" s="20"/>
      <c r="D7" s="20"/>
      <c r="E7" s="65"/>
      <c r="F7" s="65"/>
      <c r="G7" s="65"/>
      <c r="H7" s="63"/>
      <c r="I7" s="63"/>
      <c r="J7" s="65"/>
      <c r="K7" s="63"/>
      <c r="L7" s="63"/>
      <c r="M7" s="65"/>
      <c r="N7" s="20"/>
      <c r="O7" s="20"/>
      <c r="P7" s="20"/>
      <c r="Q7" s="20"/>
      <c r="R7" s="20"/>
      <c r="S7" s="16"/>
      <c r="T7" s="16"/>
      <c r="U7" s="16"/>
      <c r="V7" s="16"/>
      <c r="W7" s="16"/>
      <c r="X7" s="16"/>
      <c r="Y7" s="16"/>
      <c r="Z7" s="16"/>
      <c r="AA7" s="16"/>
      <c r="AB7" s="16"/>
      <c r="AC7" s="16"/>
      <c r="AD7" s="16"/>
      <c r="AE7" s="16"/>
      <c r="AF7" s="16"/>
      <c r="AG7" s="16"/>
    </row>
    <row r="8" spans="1:33" x14ac:dyDescent="0.2">
      <c r="E8" s="63"/>
      <c r="F8" s="63"/>
      <c r="G8" s="63"/>
      <c r="H8" s="63"/>
      <c r="I8" s="63"/>
      <c r="J8" s="63"/>
      <c r="K8" s="63"/>
      <c r="L8" s="63"/>
      <c r="M8" s="63"/>
    </row>
    <row r="9" spans="1:33" ht="45" x14ac:dyDescent="0.2">
      <c r="A9" s="57" t="s">
        <v>68</v>
      </c>
      <c r="B9" s="57" t="s">
        <v>69</v>
      </c>
      <c r="C9" s="57" t="s">
        <v>70</v>
      </c>
      <c r="D9" s="58" t="s">
        <v>71</v>
      </c>
      <c r="E9" s="58" t="s">
        <v>72</v>
      </c>
      <c r="F9" s="58" t="s">
        <v>73</v>
      </c>
      <c r="G9" s="58" t="s">
        <v>74</v>
      </c>
      <c r="H9" s="58" t="s">
        <v>75</v>
      </c>
      <c r="I9" s="58" t="s">
        <v>88</v>
      </c>
      <c r="J9" s="58" t="s">
        <v>76</v>
      </c>
      <c r="K9" s="58" t="s">
        <v>77</v>
      </c>
      <c r="L9" s="58" t="s">
        <v>78</v>
      </c>
      <c r="M9" s="57" t="s">
        <v>0</v>
      </c>
    </row>
    <row r="10" spans="1:33" ht="15" x14ac:dyDescent="0.2">
      <c r="A10" s="68"/>
      <c r="B10" s="68"/>
      <c r="C10" s="68"/>
      <c r="D10" s="68"/>
      <c r="E10" s="68"/>
      <c r="F10" s="69"/>
      <c r="G10" s="69"/>
      <c r="H10" s="70">
        <f>+F10+G10</f>
        <v>0</v>
      </c>
      <c r="I10" s="86"/>
      <c r="J10" s="69">
        <f>SUM(H10*I10)</f>
        <v>0</v>
      </c>
      <c r="K10" s="67"/>
      <c r="L10" s="67"/>
      <c r="M10" s="67"/>
    </row>
    <row r="11" spans="1:33" ht="15" x14ac:dyDescent="0.2">
      <c r="A11" s="68"/>
      <c r="B11" s="68"/>
      <c r="C11" s="68"/>
      <c r="D11" s="68"/>
      <c r="E11" s="68"/>
      <c r="F11" s="69"/>
      <c r="G11" s="69"/>
      <c r="H11" s="70">
        <f t="shared" ref="H11:H52" si="0">+F11+G11</f>
        <v>0</v>
      </c>
      <c r="I11" s="86"/>
      <c r="J11" s="69">
        <f t="shared" ref="J11:J52" si="1">SUM(H11*I11)</f>
        <v>0</v>
      </c>
      <c r="K11" s="67"/>
      <c r="L11" s="67"/>
      <c r="M11" s="67"/>
    </row>
    <row r="12" spans="1:33" ht="15" x14ac:dyDescent="0.2">
      <c r="A12" s="68"/>
      <c r="B12" s="68"/>
      <c r="C12" s="68"/>
      <c r="D12" s="68"/>
      <c r="E12" s="68"/>
      <c r="F12" s="69"/>
      <c r="G12" s="69"/>
      <c r="H12" s="70">
        <f t="shared" si="0"/>
        <v>0</v>
      </c>
      <c r="I12" s="86"/>
      <c r="J12" s="69">
        <f t="shared" si="1"/>
        <v>0</v>
      </c>
      <c r="K12" s="67"/>
      <c r="L12" s="67"/>
      <c r="M12" s="67"/>
    </row>
    <row r="13" spans="1:33" ht="15" x14ac:dyDescent="0.2">
      <c r="A13" s="68"/>
      <c r="B13" s="68"/>
      <c r="C13" s="68"/>
      <c r="D13" s="68"/>
      <c r="E13" s="68"/>
      <c r="F13" s="69"/>
      <c r="G13" s="69"/>
      <c r="H13" s="70">
        <f t="shared" si="0"/>
        <v>0</v>
      </c>
      <c r="I13" s="86"/>
      <c r="J13" s="69">
        <f t="shared" si="1"/>
        <v>0</v>
      </c>
      <c r="K13" s="67"/>
      <c r="L13" s="67"/>
      <c r="M13" s="67"/>
    </row>
    <row r="14" spans="1:33" ht="15" x14ac:dyDescent="0.2">
      <c r="A14" s="68"/>
      <c r="B14" s="68"/>
      <c r="C14" s="68"/>
      <c r="D14" s="68"/>
      <c r="E14" s="68"/>
      <c r="F14" s="69"/>
      <c r="G14" s="69"/>
      <c r="H14" s="70">
        <f t="shared" si="0"/>
        <v>0</v>
      </c>
      <c r="I14" s="86"/>
      <c r="J14" s="69">
        <f t="shared" si="1"/>
        <v>0</v>
      </c>
      <c r="K14" s="67"/>
      <c r="L14" s="67"/>
      <c r="M14" s="67"/>
    </row>
    <row r="15" spans="1:33" ht="15" x14ac:dyDescent="0.2">
      <c r="A15" s="68"/>
      <c r="B15" s="68"/>
      <c r="C15" s="68"/>
      <c r="D15" s="68"/>
      <c r="E15" s="68"/>
      <c r="F15" s="69"/>
      <c r="G15" s="69"/>
      <c r="H15" s="70">
        <f t="shared" si="0"/>
        <v>0</v>
      </c>
      <c r="I15" s="86"/>
      <c r="J15" s="69">
        <f t="shared" si="1"/>
        <v>0</v>
      </c>
      <c r="K15" s="67"/>
      <c r="L15" s="67"/>
      <c r="M15" s="67"/>
    </row>
    <row r="16" spans="1:33" ht="15" x14ac:dyDescent="0.2">
      <c r="A16" s="68"/>
      <c r="B16" s="68"/>
      <c r="C16" s="68"/>
      <c r="D16" s="68"/>
      <c r="E16" s="68"/>
      <c r="F16" s="69"/>
      <c r="G16" s="69"/>
      <c r="H16" s="70">
        <f t="shared" si="0"/>
        <v>0</v>
      </c>
      <c r="I16" s="86"/>
      <c r="J16" s="69">
        <f t="shared" si="1"/>
        <v>0</v>
      </c>
      <c r="K16" s="67"/>
      <c r="L16" s="67"/>
      <c r="M16" s="67"/>
    </row>
    <row r="17" spans="1:13" ht="15" x14ac:dyDescent="0.2">
      <c r="A17" s="68"/>
      <c r="B17" s="68"/>
      <c r="C17" s="68"/>
      <c r="D17" s="68"/>
      <c r="E17" s="68"/>
      <c r="F17" s="69"/>
      <c r="G17" s="69"/>
      <c r="H17" s="70">
        <f t="shared" si="0"/>
        <v>0</v>
      </c>
      <c r="I17" s="86"/>
      <c r="J17" s="69">
        <f t="shared" si="1"/>
        <v>0</v>
      </c>
      <c r="K17" s="67"/>
      <c r="L17" s="67"/>
      <c r="M17" s="67"/>
    </row>
    <row r="18" spans="1:13" ht="15" x14ac:dyDescent="0.2">
      <c r="A18" s="68"/>
      <c r="B18" s="68"/>
      <c r="C18" s="68"/>
      <c r="D18" s="68"/>
      <c r="E18" s="68"/>
      <c r="F18" s="69"/>
      <c r="G18" s="69"/>
      <c r="H18" s="70">
        <f t="shared" si="0"/>
        <v>0</v>
      </c>
      <c r="I18" s="86"/>
      <c r="J18" s="69">
        <f t="shared" si="1"/>
        <v>0</v>
      </c>
      <c r="K18" s="67"/>
      <c r="L18" s="67"/>
      <c r="M18" s="67"/>
    </row>
    <row r="19" spans="1:13" ht="15" x14ac:dyDescent="0.2">
      <c r="A19" s="68"/>
      <c r="B19" s="68"/>
      <c r="C19" s="68"/>
      <c r="D19" s="68"/>
      <c r="E19" s="68"/>
      <c r="F19" s="69"/>
      <c r="G19" s="69"/>
      <c r="H19" s="70">
        <f t="shared" si="0"/>
        <v>0</v>
      </c>
      <c r="I19" s="86"/>
      <c r="J19" s="69">
        <f t="shared" si="1"/>
        <v>0</v>
      </c>
      <c r="K19" s="67"/>
      <c r="L19" s="67"/>
      <c r="M19" s="67"/>
    </row>
    <row r="20" spans="1:13" ht="15" x14ac:dyDescent="0.2">
      <c r="A20" s="68"/>
      <c r="B20" s="68"/>
      <c r="C20" s="68"/>
      <c r="D20" s="68"/>
      <c r="E20" s="68"/>
      <c r="F20" s="69"/>
      <c r="G20" s="69"/>
      <c r="H20" s="70">
        <f t="shared" si="0"/>
        <v>0</v>
      </c>
      <c r="I20" s="86"/>
      <c r="J20" s="69">
        <f t="shared" si="1"/>
        <v>0</v>
      </c>
      <c r="K20" s="67"/>
      <c r="L20" s="67"/>
      <c r="M20" s="67"/>
    </row>
    <row r="21" spans="1:13" ht="15" x14ac:dyDescent="0.2">
      <c r="A21" s="68"/>
      <c r="B21" s="68"/>
      <c r="C21" s="68"/>
      <c r="D21" s="68"/>
      <c r="E21" s="68"/>
      <c r="F21" s="69"/>
      <c r="G21" s="69"/>
      <c r="H21" s="70">
        <f t="shared" si="0"/>
        <v>0</v>
      </c>
      <c r="I21" s="86"/>
      <c r="J21" s="69">
        <f t="shared" si="1"/>
        <v>0</v>
      </c>
      <c r="K21" s="67"/>
      <c r="L21" s="67"/>
      <c r="M21" s="67"/>
    </row>
    <row r="22" spans="1:13" ht="15" x14ac:dyDescent="0.2">
      <c r="A22" s="68"/>
      <c r="B22" s="68"/>
      <c r="C22" s="68"/>
      <c r="D22" s="68"/>
      <c r="E22" s="68"/>
      <c r="F22" s="69"/>
      <c r="G22" s="69"/>
      <c r="H22" s="70">
        <f t="shared" si="0"/>
        <v>0</v>
      </c>
      <c r="I22" s="86"/>
      <c r="J22" s="69">
        <f t="shared" si="1"/>
        <v>0</v>
      </c>
      <c r="K22" s="67"/>
      <c r="L22" s="67"/>
      <c r="M22" s="67"/>
    </row>
    <row r="23" spans="1:13" ht="15" x14ac:dyDescent="0.2">
      <c r="A23" s="68"/>
      <c r="B23" s="68"/>
      <c r="C23" s="68"/>
      <c r="D23" s="68"/>
      <c r="E23" s="68"/>
      <c r="F23" s="69"/>
      <c r="G23" s="69"/>
      <c r="H23" s="70">
        <f t="shared" si="0"/>
        <v>0</v>
      </c>
      <c r="I23" s="86"/>
      <c r="J23" s="69">
        <f t="shared" si="1"/>
        <v>0</v>
      </c>
      <c r="K23" s="67"/>
      <c r="L23" s="67"/>
      <c r="M23" s="67"/>
    </row>
    <row r="24" spans="1:13" ht="15" x14ac:dyDescent="0.2">
      <c r="A24" s="68"/>
      <c r="B24" s="68"/>
      <c r="C24" s="68"/>
      <c r="D24" s="68"/>
      <c r="E24" s="68"/>
      <c r="F24" s="69"/>
      <c r="G24" s="69"/>
      <c r="H24" s="70">
        <f t="shared" ref="H24:H31" si="2">+F24+G24</f>
        <v>0</v>
      </c>
      <c r="I24" s="86"/>
      <c r="J24" s="69">
        <f t="shared" ref="J24:J31" si="3">SUM(H24*I24)</f>
        <v>0</v>
      </c>
      <c r="K24" s="67"/>
      <c r="L24" s="67"/>
      <c r="M24" s="67"/>
    </row>
    <row r="25" spans="1:13" ht="15" x14ac:dyDescent="0.2">
      <c r="A25" s="68"/>
      <c r="B25" s="68"/>
      <c r="C25" s="68"/>
      <c r="D25" s="68"/>
      <c r="E25" s="68"/>
      <c r="F25" s="69"/>
      <c r="G25" s="69"/>
      <c r="H25" s="70">
        <f t="shared" si="2"/>
        <v>0</v>
      </c>
      <c r="I25" s="86"/>
      <c r="J25" s="69">
        <f t="shared" si="3"/>
        <v>0</v>
      </c>
      <c r="K25" s="67"/>
      <c r="L25" s="67"/>
      <c r="M25" s="67"/>
    </row>
    <row r="26" spans="1:13" ht="15" x14ac:dyDescent="0.2">
      <c r="A26" s="68"/>
      <c r="B26" s="68"/>
      <c r="C26" s="68"/>
      <c r="D26" s="68"/>
      <c r="E26" s="68"/>
      <c r="F26" s="69"/>
      <c r="G26" s="69"/>
      <c r="H26" s="70">
        <f t="shared" si="2"/>
        <v>0</v>
      </c>
      <c r="I26" s="86"/>
      <c r="J26" s="69">
        <f t="shared" si="3"/>
        <v>0</v>
      </c>
      <c r="K26" s="67"/>
      <c r="L26" s="67"/>
      <c r="M26" s="67"/>
    </row>
    <row r="27" spans="1:13" ht="15" x14ac:dyDescent="0.2">
      <c r="A27" s="68"/>
      <c r="B27" s="68"/>
      <c r="C27" s="68"/>
      <c r="D27" s="68"/>
      <c r="E27" s="68"/>
      <c r="F27" s="69"/>
      <c r="G27" s="69"/>
      <c r="H27" s="70">
        <f t="shared" si="2"/>
        <v>0</v>
      </c>
      <c r="I27" s="86"/>
      <c r="J27" s="69">
        <f t="shared" si="3"/>
        <v>0</v>
      </c>
      <c r="K27" s="67"/>
      <c r="L27" s="67"/>
      <c r="M27" s="67"/>
    </row>
    <row r="28" spans="1:13" ht="15" x14ac:dyDescent="0.2">
      <c r="A28" s="68"/>
      <c r="B28" s="68"/>
      <c r="C28" s="68"/>
      <c r="D28" s="68"/>
      <c r="E28" s="68"/>
      <c r="F28" s="69"/>
      <c r="G28" s="69"/>
      <c r="H28" s="70">
        <f t="shared" si="2"/>
        <v>0</v>
      </c>
      <c r="I28" s="86"/>
      <c r="J28" s="69">
        <f t="shared" si="3"/>
        <v>0</v>
      </c>
      <c r="K28" s="67"/>
      <c r="L28" s="67"/>
      <c r="M28" s="67"/>
    </row>
    <row r="29" spans="1:13" ht="15" x14ac:dyDescent="0.2">
      <c r="A29" s="68"/>
      <c r="B29" s="68"/>
      <c r="C29" s="68"/>
      <c r="D29" s="68"/>
      <c r="E29" s="68"/>
      <c r="F29" s="69"/>
      <c r="G29" s="69"/>
      <c r="H29" s="70">
        <f t="shared" si="2"/>
        <v>0</v>
      </c>
      <c r="I29" s="86"/>
      <c r="J29" s="69">
        <f t="shared" si="3"/>
        <v>0</v>
      </c>
      <c r="K29" s="67"/>
      <c r="L29" s="67"/>
      <c r="M29" s="67"/>
    </row>
    <row r="30" spans="1:13" ht="15" x14ac:dyDescent="0.2">
      <c r="A30" s="68"/>
      <c r="B30" s="68"/>
      <c r="C30" s="68"/>
      <c r="D30" s="68"/>
      <c r="E30" s="68"/>
      <c r="F30" s="69"/>
      <c r="G30" s="69"/>
      <c r="H30" s="70">
        <f t="shared" si="2"/>
        <v>0</v>
      </c>
      <c r="I30" s="86"/>
      <c r="J30" s="69">
        <f t="shared" si="3"/>
        <v>0</v>
      </c>
      <c r="K30" s="67"/>
      <c r="L30" s="67"/>
      <c r="M30" s="67"/>
    </row>
    <row r="31" spans="1:13" ht="15" x14ac:dyDescent="0.2">
      <c r="A31" s="68"/>
      <c r="B31" s="68"/>
      <c r="C31" s="68"/>
      <c r="D31" s="68"/>
      <c r="E31" s="68"/>
      <c r="F31" s="69"/>
      <c r="G31" s="69"/>
      <c r="H31" s="70">
        <f t="shared" si="2"/>
        <v>0</v>
      </c>
      <c r="I31" s="86"/>
      <c r="J31" s="69">
        <f t="shared" si="3"/>
        <v>0</v>
      </c>
      <c r="K31" s="67"/>
      <c r="L31" s="67"/>
      <c r="M31" s="67"/>
    </row>
    <row r="32" spans="1:13" ht="15" x14ac:dyDescent="0.2">
      <c r="A32" s="68"/>
      <c r="B32" s="68"/>
      <c r="C32" s="68"/>
      <c r="D32" s="68"/>
      <c r="E32" s="68"/>
      <c r="F32" s="69"/>
      <c r="G32" s="69"/>
      <c r="H32" s="70">
        <f t="shared" si="0"/>
        <v>0</v>
      </c>
      <c r="I32" s="86"/>
      <c r="J32" s="69">
        <f t="shared" si="1"/>
        <v>0</v>
      </c>
      <c r="K32" s="67"/>
      <c r="L32" s="67"/>
      <c r="M32" s="67"/>
    </row>
    <row r="33" spans="1:13" ht="15" x14ac:dyDescent="0.2">
      <c r="A33" s="68"/>
      <c r="B33" s="68"/>
      <c r="C33" s="68"/>
      <c r="D33" s="68"/>
      <c r="E33" s="68"/>
      <c r="F33" s="69"/>
      <c r="G33" s="69"/>
      <c r="H33" s="70">
        <f t="shared" si="0"/>
        <v>0</v>
      </c>
      <c r="I33" s="86"/>
      <c r="J33" s="69">
        <f t="shared" si="1"/>
        <v>0</v>
      </c>
      <c r="K33" s="67"/>
      <c r="L33" s="67"/>
      <c r="M33" s="67"/>
    </row>
    <row r="34" spans="1:13" ht="15" x14ac:dyDescent="0.2">
      <c r="A34" s="68"/>
      <c r="B34" s="68"/>
      <c r="C34" s="68"/>
      <c r="D34" s="68"/>
      <c r="E34" s="68"/>
      <c r="F34" s="69"/>
      <c r="G34" s="69"/>
      <c r="H34" s="70">
        <f t="shared" si="0"/>
        <v>0</v>
      </c>
      <c r="I34" s="86"/>
      <c r="J34" s="69">
        <f t="shared" si="1"/>
        <v>0</v>
      </c>
      <c r="K34" s="67"/>
      <c r="L34" s="67"/>
      <c r="M34" s="67"/>
    </row>
    <row r="35" spans="1:13" ht="15" x14ac:dyDescent="0.2">
      <c r="A35" s="68"/>
      <c r="B35" s="68"/>
      <c r="C35" s="68"/>
      <c r="D35" s="68"/>
      <c r="E35" s="68"/>
      <c r="F35" s="69"/>
      <c r="G35" s="69"/>
      <c r="H35" s="70">
        <f t="shared" si="0"/>
        <v>0</v>
      </c>
      <c r="I35" s="86"/>
      <c r="J35" s="69">
        <f t="shared" si="1"/>
        <v>0</v>
      </c>
      <c r="K35" s="67"/>
      <c r="L35" s="67"/>
      <c r="M35" s="67"/>
    </row>
    <row r="36" spans="1:13" ht="15" x14ac:dyDescent="0.2">
      <c r="A36" s="68"/>
      <c r="B36" s="68"/>
      <c r="C36" s="68"/>
      <c r="D36" s="68"/>
      <c r="E36" s="68"/>
      <c r="F36" s="69"/>
      <c r="G36" s="69"/>
      <c r="H36" s="70">
        <f t="shared" si="0"/>
        <v>0</v>
      </c>
      <c r="I36" s="86"/>
      <c r="J36" s="69">
        <f t="shared" si="1"/>
        <v>0</v>
      </c>
      <c r="K36" s="67"/>
      <c r="L36" s="67"/>
      <c r="M36" s="67"/>
    </row>
    <row r="37" spans="1:13" ht="15" x14ac:dyDescent="0.2">
      <c r="A37" s="68"/>
      <c r="B37" s="68"/>
      <c r="C37" s="68"/>
      <c r="D37" s="68"/>
      <c r="E37" s="68"/>
      <c r="F37" s="69"/>
      <c r="G37" s="69"/>
      <c r="H37" s="70">
        <f t="shared" si="0"/>
        <v>0</v>
      </c>
      <c r="I37" s="86"/>
      <c r="J37" s="69">
        <f t="shared" si="1"/>
        <v>0</v>
      </c>
      <c r="K37" s="67"/>
      <c r="L37" s="67"/>
      <c r="M37" s="67"/>
    </row>
    <row r="38" spans="1:13" ht="15" x14ac:dyDescent="0.2">
      <c r="A38" s="68"/>
      <c r="B38" s="68"/>
      <c r="C38" s="68"/>
      <c r="D38" s="68"/>
      <c r="E38" s="68"/>
      <c r="F38" s="69"/>
      <c r="G38" s="69"/>
      <c r="H38" s="70">
        <f t="shared" si="0"/>
        <v>0</v>
      </c>
      <c r="I38" s="86"/>
      <c r="J38" s="69">
        <f t="shared" si="1"/>
        <v>0</v>
      </c>
      <c r="K38" s="67"/>
      <c r="L38" s="67"/>
      <c r="M38" s="67"/>
    </row>
    <row r="39" spans="1:13" ht="15" x14ac:dyDescent="0.2">
      <c r="A39" s="68"/>
      <c r="B39" s="68"/>
      <c r="C39" s="68"/>
      <c r="D39" s="68"/>
      <c r="E39" s="68"/>
      <c r="F39" s="69"/>
      <c r="G39" s="69"/>
      <c r="H39" s="70">
        <f t="shared" si="0"/>
        <v>0</v>
      </c>
      <c r="I39" s="86"/>
      <c r="J39" s="69">
        <f t="shared" si="1"/>
        <v>0</v>
      </c>
      <c r="K39" s="67"/>
      <c r="L39" s="67"/>
      <c r="M39" s="67"/>
    </row>
    <row r="40" spans="1:13" ht="15" x14ac:dyDescent="0.2">
      <c r="A40" s="68"/>
      <c r="B40" s="68"/>
      <c r="C40" s="68"/>
      <c r="D40" s="68"/>
      <c r="E40" s="68"/>
      <c r="F40" s="69"/>
      <c r="G40" s="69"/>
      <c r="H40" s="70">
        <f t="shared" si="0"/>
        <v>0</v>
      </c>
      <c r="I40" s="86"/>
      <c r="J40" s="69">
        <f t="shared" si="1"/>
        <v>0</v>
      </c>
      <c r="K40" s="67"/>
      <c r="L40" s="67"/>
      <c r="M40" s="67"/>
    </row>
    <row r="41" spans="1:13" ht="15" x14ac:dyDescent="0.2">
      <c r="A41" s="68"/>
      <c r="B41" s="68"/>
      <c r="C41" s="68"/>
      <c r="D41" s="68"/>
      <c r="E41" s="68"/>
      <c r="F41" s="69"/>
      <c r="G41" s="69"/>
      <c r="H41" s="70">
        <f t="shared" si="0"/>
        <v>0</v>
      </c>
      <c r="I41" s="86"/>
      <c r="J41" s="69">
        <f t="shared" si="1"/>
        <v>0</v>
      </c>
      <c r="K41" s="67"/>
      <c r="L41" s="67"/>
      <c r="M41" s="67"/>
    </row>
    <row r="42" spans="1:13" ht="15" x14ac:dyDescent="0.2">
      <c r="A42" s="68"/>
      <c r="B42" s="68"/>
      <c r="C42" s="68"/>
      <c r="D42" s="68"/>
      <c r="E42" s="68"/>
      <c r="F42" s="69"/>
      <c r="G42" s="69"/>
      <c r="H42" s="70">
        <f t="shared" si="0"/>
        <v>0</v>
      </c>
      <c r="I42" s="86"/>
      <c r="J42" s="69">
        <f t="shared" si="1"/>
        <v>0</v>
      </c>
      <c r="K42" s="67"/>
      <c r="L42" s="67"/>
      <c r="M42" s="67"/>
    </row>
    <row r="43" spans="1:13" ht="15" x14ac:dyDescent="0.2">
      <c r="A43" s="68"/>
      <c r="B43" s="68"/>
      <c r="C43" s="68"/>
      <c r="D43" s="68"/>
      <c r="E43" s="68"/>
      <c r="F43" s="69"/>
      <c r="G43" s="69"/>
      <c r="H43" s="70">
        <f t="shared" si="0"/>
        <v>0</v>
      </c>
      <c r="I43" s="86"/>
      <c r="J43" s="69">
        <f t="shared" si="1"/>
        <v>0</v>
      </c>
      <c r="K43" s="67"/>
      <c r="L43" s="67"/>
      <c r="M43" s="67"/>
    </row>
    <row r="44" spans="1:13" ht="15" x14ac:dyDescent="0.2">
      <c r="A44" s="68"/>
      <c r="B44" s="68"/>
      <c r="C44" s="68"/>
      <c r="D44" s="68"/>
      <c r="E44" s="68"/>
      <c r="F44" s="69"/>
      <c r="G44" s="69"/>
      <c r="H44" s="70">
        <f t="shared" si="0"/>
        <v>0</v>
      </c>
      <c r="I44" s="86"/>
      <c r="J44" s="69">
        <f t="shared" si="1"/>
        <v>0</v>
      </c>
      <c r="K44" s="67"/>
      <c r="L44" s="67"/>
      <c r="M44" s="67"/>
    </row>
    <row r="45" spans="1:13" ht="15" x14ac:dyDescent="0.2">
      <c r="A45" s="68"/>
      <c r="B45" s="68"/>
      <c r="C45" s="68"/>
      <c r="D45" s="68"/>
      <c r="E45" s="68"/>
      <c r="F45" s="69"/>
      <c r="G45" s="69"/>
      <c r="H45" s="70">
        <f t="shared" si="0"/>
        <v>0</v>
      </c>
      <c r="I45" s="86"/>
      <c r="J45" s="69">
        <f t="shared" si="1"/>
        <v>0</v>
      </c>
      <c r="K45" s="67"/>
      <c r="L45" s="67"/>
      <c r="M45" s="67"/>
    </row>
    <row r="46" spans="1:13" ht="15" x14ac:dyDescent="0.2">
      <c r="A46" s="68"/>
      <c r="B46" s="68"/>
      <c r="C46" s="68"/>
      <c r="D46" s="68"/>
      <c r="E46" s="68"/>
      <c r="F46" s="69"/>
      <c r="G46" s="69"/>
      <c r="H46" s="70">
        <f t="shared" si="0"/>
        <v>0</v>
      </c>
      <c r="I46" s="86"/>
      <c r="J46" s="69">
        <f t="shared" si="1"/>
        <v>0</v>
      </c>
      <c r="K46" s="67"/>
      <c r="L46" s="67"/>
      <c r="M46" s="67"/>
    </row>
    <row r="47" spans="1:13" ht="15" x14ac:dyDescent="0.2">
      <c r="A47" s="68"/>
      <c r="B47" s="68"/>
      <c r="C47" s="68"/>
      <c r="D47" s="68"/>
      <c r="E47" s="68"/>
      <c r="F47" s="69"/>
      <c r="G47" s="69"/>
      <c r="H47" s="70">
        <f t="shared" si="0"/>
        <v>0</v>
      </c>
      <c r="I47" s="86"/>
      <c r="J47" s="69">
        <f t="shared" si="1"/>
        <v>0</v>
      </c>
      <c r="K47" s="67"/>
      <c r="L47" s="67"/>
      <c r="M47" s="67"/>
    </row>
    <row r="48" spans="1:13" ht="15" x14ac:dyDescent="0.2">
      <c r="A48" s="68"/>
      <c r="B48" s="68"/>
      <c r="C48" s="68"/>
      <c r="D48" s="68"/>
      <c r="E48" s="68"/>
      <c r="F48" s="69"/>
      <c r="G48" s="69"/>
      <c r="H48" s="70">
        <f t="shared" si="0"/>
        <v>0</v>
      </c>
      <c r="I48" s="86"/>
      <c r="J48" s="69">
        <f t="shared" si="1"/>
        <v>0</v>
      </c>
      <c r="K48" s="67"/>
      <c r="L48" s="67"/>
      <c r="M48" s="67"/>
    </row>
    <row r="49" spans="1:13" ht="15" x14ac:dyDescent="0.2">
      <c r="A49" s="68"/>
      <c r="B49" s="68"/>
      <c r="C49" s="68"/>
      <c r="D49" s="68"/>
      <c r="E49" s="68"/>
      <c r="F49" s="69"/>
      <c r="G49" s="69"/>
      <c r="H49" s="70">
        <f t="shared" si="0"/>
        <v>0</v>
      </c>
      <c r="I49" s="86"/>
      <c r="J49" s="69">
        <f t="shared" si="1"/>
        <v>0</v>
      </c>
      <c r="K49" s="67"/>
      <c r="L49" s="67"/>
      <c r="M49" s="67"/>
    </row>
    <row r="50" spans="1:13" ht="15" x14ac:dyDescent="0.2">
      <c r="A50" s="68"/>
      <c r="B50" s="68"/>
      <c r="C50" s="68"/>
      <c r="D50" s="68"/>
      <c r="E50" s="68"/>
      <c r="F50" s="69"/>
      <c r="G50" s="69"/>
      <c r="H50" s="70">
        <f t="shared" si="0"/>
        <v>0</v>
      </c>
      <c r="I50" s="86"/>
      <c r="J50" s="69">
        <f t="shared" si="1"/>
        <v>0</v>
      </c>
      <c r="K50" s="67"/>
      <c r="L50" s="67"/>
      <c r="M50" s="67"/>
    </row>
    <row r="51" spans="1:13" ht="15" x14ac:dyDescent="0.2">
      <c r="A51" s="67"/>
      <c r="B51" s="67"/>
      <c r="C51" s="67"/>
      <c r="D51" s="68"/>
      <c r="E51" s="68"/>
      <c r="F51" s="69"/>
      <c r="G51" s="69"/>
      <c r="H51" s="70">
        <f t="shared" si="0"/>
        <v>0</v>
      </c>
      <c r="I51" s="86"/>
      <c r="J51" s="69">
        <f t="shared" si="1"/>
        <v>0</v>
      </c>
      <c r="K51" s="67"/>
      <c r="L51" s="67"/>
      <c r="M51" s="67"/>
    </row>
    <row r="52" spans="1:13" ht="15.75" thickBot="1" x14ac:dyDescent="0.25">
      <c r="A52" s="67"/>
      <c r="B52" s="67"/>
      <c r="C52" s="67"/>
      <c r="D52" s="68"/>
      <c r="E52" s="68"/>
      <c r="F52" s="69"/>
      <c r="G52" s="69"/>
      <c r="H52" s="70">
        <f t="shared" si="0"/>
        <v>0</v>
      </c>
      <c r="I52" s="86"/>
      <c r="J52" s="69">
        <f t="shared" si="1"/>
        <v>0</v>
      </c>
      <c r="K52" s="67"/>
      <c r="L52" s="67"/>
      <c r="M52" s="67"/>
    </row>
    <row r="53" spans="1:13" ht="13.5" thickBot="1" x14ac:dyDescent="0.25">
      <c r="J53" s="66">
        <f>SUM(J10:J52)</f>
        <v>0</v>
      </c>
    </row>
  </sheetData>
  <sheetProtection password="CC0A" sheet="1" objects="1" scenarios="1"/>
  <mergeCells count="4">
    <mergeCell ref="B6:D6"/>
    <mergeCell ref="A1:C1"/>
    <mergeCell ref="A2:D2"/>
    <mergeCell ref="B4:D4"/>
  </mergeCells>
  <phoneticPr fontId="24"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tabSelected="1" zoomScaleNormal="100" workbookViewId="0">
      <selection activeCell="A12" sqref="A12:I12"/>
    </sheetView>
  </sheetViews>
  <sheetFormatPr baseColWidth="10" defaultColWidth="11.42578125" defaultRowHeight="12.75" x14ac:dyDescent="0.2"/>
  <cols>
    <col min="1" max="1" width="7.7109375" style="1" customWidth="1"/>
    <col min="2" max="2" width="39.42578125" style="1" bestFit="1" customWidth="1"/>
    <col min="3" max="3" width="6.5703125" style="1" customWidth="1"/>
    <col min="4" max="4" width="22.85546875" style="1" customWidth="1"/>
    <col min="5" max="5" width="8.140625" style="1" customWidth="1"/>
    <col min="6" max="7" width="11.42578125" style="1"/>
    <col min="8" max="8" width="9.7109375" style="1" customWidth="1"/>
    <col min="9" max="9" width="11.28515625" style="1" customWidth="1"/>
    <col min="10" max="16384" width="11.42578125" style="1"/>
  </cols>
  <sheetData>
    <row r="1" spans="1:9" ht="105.75" customHeight="1" x14ac:dyDescent="0.2">
      <c r="A1" s="155"/>
      <c r="B1" s="155"/>
      <c r="C1" s="155"/>
      <c r="D1" s="155"/>
      <c r="E1" s="155"/>
      <c r="F1" s="155"/>
      <c r="G1" s="155"/>
      <c r="H1" s="155"/>
      <c r="I1" s="155"/>
    </row>
    <row r="2" spans="1:9" x14ac:dyDescent="0.2">
      <c r="A2" s="107"/>
      <c r="B2" s="107"/>
      <c r="C2" s="107"/>
      <c r="D2" s="107"/>
      <c r="E2" s="107"/>
      <c r="F2" s="107"/>
      <c r="G2" s="107"/>
      <c r="H2" s="107"/>
      <c r="I2" s="107"/>
    </row>
    <row r="3" spans="1:9" ht="21.75" customHeight="1" x14ac:dyDescent="0.2">
      <c r="A3" s="107"/>
      <c r="B3" s="135" t="s">
        <v>14</v>
      </c>
      <c r="C3" s="108"/>
      <c r="D3" s="122"/>
      <c r="E3" s="107"/>
      <c r="F3" s="107"/>
      <c r="G3" s="107"/>
      <c r="H3" s="107"/>
      <c r="I3" s="107"/>
    </row>
    <row r="4" spans="1:9" x14ac:dyDescent="0.2">
      <c r="A4" s="107"/>
      <c r="B4" s="107"/>
      <c r="C4" s="107"/>
      <c r="D4" s="107"/>
      <c r="E4" s="107"/>
      <c r="F4" s="107"/>
      <c r="G4" s="107"/>
      <c r="H4" s="107"/>
      <c r="I4" s="107"/>
    </row>
    <row r="5" spans="1:9" ht="24.95" customHeight="1" x14ac:dyDescent="0.2">
      <c r="A5" s="107"/>
      <c r="B5" s="129" t="s">
        <v>11</v>
      </c>
      <c r="C5" s="95"/>
      <c r="D5" s="156"/>
      <c r="E5" s="156"/>
      <c r="F5" s="156"/>
      <c r="G5" s="156"/>
      <c r="H5" s="156"/>
      <c r="I5" s="156"/>
    </row>
    <row r="6" spans="1:9" ht="24.95" customHeight="1" x14ac:dyDescent="0.2">
      <c r="A6" s="107"/>
      <c r="B6" s="129" t="s">
        <v>12</v>
      </c>
      <c r="C6" s="95"/>
      <c r="D6" s="125"/>
      <c r="E6" s="107"/>
      <c r="F6" s="107"/>
      <c r="G6" s="107"/>
      <c r="H6" s="107"/>
      <c r="I6" s="107"/>
    </row>
    <row r="7" spans="1:9" ht="24.95" customHeight="1" x14ac:dyDescent="0.2">
      <c r="A7" s="107"/>
      <c r="B7" s="129" t="s">
        <v>89</v>
      </c>
      <c r="C7" s="95"/>
      <c r="D7" s="188" t="s">
        <v>104</v>
      </c>
      <c r="E7" s="189"/>
      <c r="F7" s="189"/>
      <c r="G7" s="189"/>
      <c r="H7" s="190"/>
      <c r="I7" s="190"/>
    </row>
    <row r="8" spans="1:9" ht="24.95" customHeight="1" x14ac:dyDescent="0.2">
      <c r="A8" s="107"/>
      <c r="B8" s="129" t="s">
        <v>63</v>
      </c>
      <c r="C8" s="95"/>
      <c r="D8" s="126"/>
      <c r="E8" s="107"/>
      <c r="F8" s="107"/>
      <c r="G8" s="107"/>
      <c r="H8" s="107"/>
      <c r="I8" s="107"/>
    </row>
    <row r="9" spans="1:9" ht="24.95" customHeight="1" x14ac:dyDescent="0.2">
      <c r="A9" s="107"/>
      <c r="B9" s="129" t="s">
        <v>57</v>
      </c>
      <c r="C9" s="95"/>
      <c r="D9" s="121"/>
      <c r="E9" s="107"/>
      <c r="F9" s="107"/>
      <c r="G9" s="107"/>
      <c r="H9" s="107"/>
      <c r="I9" s="107"/>
    </row>
    <row r="10" spans="1:9" ht="24.95" customHeight="1" x14ac:dyDescent="0.2">
      <c r="A10" s="107"/>
      <c r="B10" s="129" t="s">
        <v>13</v>
      </c>
      <c r="C10" s="95"/>
      <c r="D10" s="120"/>
      <c r="E10" s="107"/>
      <c r="F10" s="107"/>
      <c r="G10" s="107"/>
      <c r="H10" s="107"/>
      <c r="I10" s="107"/>
    </row>
    <row r="11" spans="1:9" ht="24.95" customHeight="1" x14ac:dyDescent="0.2">
      <c r="A11" s="107"/>
      <c r="B11" s="129" t="s">
        <v>102</v>
      </c>
      <c r="C11" s="128" t="s">
        <v>101</v>
      </c>
      <c r="D11" s="127">
        <f>IF(C11="SI",D10,0)</f>
        <v>0</v>
      </c>
      <c r="E11" s="107"/>
      <c r="F11" s="107"/>
      <c r="G11" s="107"/>
      <c r="H11" s="107"/>
      <c r="I11" s="107"/>
    </row>
    <row r="12" spans="1:9" ht="24.95" customHeight="1" x14ac:dyDescent="0.2">
      <c r="A12" s="157" t="s">
        <v>90</v>
      </c>
      <c r="B12" s="157"/>
      <c r="C12" s="157"/>
      <c r="D12" s="157"/>
      <c r="E12" s="157"/>
      <c r="F12" s="157"/>
      <c r="G12" s="157"/>
      <c r="H12" s="157"/>
      <c r="I12" s="157"/>
    </row>
    <row r="13" spans="1:9" ht="24.95" customHeight="1" x14ac:dyDescent="0.2">
      <c r="A13" s="123"/>
      <c r="B13" s="133" t="s">
        <v>19</v>
      </c>
      <c r="C13" s="109"/>
      <c r="D13" s="158"/>
      <c r="E13" s="158"/>
      <c r="F13" s="158"/>
      <c r="G13" s="107"/>
      <c r="H13" s="107"/>
      <c r="I13" s="107"/>
    </row>
    <row r="14" spans="1:9" ht="24.95" customHeight="1" x14ac:dyDescent="0.2">
      <c r="A14" s="123"/>
      <c r="B14" s="133" t="s">
        <v>20</v>
      </c>
      <c r="C14" s="109"/>
      <c r="D14" s="124"/>
      <c r="E14" s="107"/>
      <c r="F14" s="107"/>
      <c r="G14" s="107"/>
      <c r="H14" s="107"/>
      <c r="I14" s="107"/>
    </row>
    <row r="15" spans="1:9" x14ac:dyDescent="0.2">
      <c r="A15" s="107"/>
      <c r="B15" s="107"/>
      <c r="C15" s="107"/>
      <c r="D15" s="107"/>
      <c r="E15" s="107"/>
      <c r="F15" s="107"/>
      <c r="G15" s="107"/>
      <c r="H15" s="107"/>
      <c r="I15" s="107"/>
    </row>
    <row r="16" spans="1:9" x14ac:dyDescent="0.2">
      <c r="A16" s="107"/>
      <c r="B16" s="107"/>
      <c r="C16" s="107"/>
      <c r="D16" s="107"/>
      <c r="E16" s="107"/>
      <c r="F16" s="107"/>
      <c r="G16" s="107"/>
      <c r="H16" s="107"/>
      <c r="I16" s="107"/>
    </row>
    <row r="17" spans="1:9" ht="15" x14ac:dyDescent="0.2">
      <c r="A17" s="107"/>
      <c r="B17" s="107"/>
      <c r="C17" s="107"/>
      <c r="D17" s="110" t="s">
        <v>94</v>
      </c>
      <c r="E17" s="107"/>
      <c r="F17" s="107"/>
      <c r="G17" s="107"/>
      <c r="H17" s="107"/>
      <c r="I17" s="107"/>
    </row>
    <row r="18" spans="1:9" ht="27.75" customHeight="1" x14ac:dyDescent="0.2">
      <c r="A18" s="153" t="s">
        <v>51</v>
      </c>
      <c r="B18" s="130" t="s">
        <v>52</v>
      </c>
      <c r="C18" s="111"/>
      <c r="D18" s="116">
        <f>SUM('Personal Contratado'!O27)</f>
        <v>0</v>
      </c>
      <c r="E18" s="107"/>
      <c r="F18" s="107"/>
      <c r="G18" s="107"/>
      <c r="H18" s="107"/>
      <c r="I18" s="107"/>
    </row>
    <row r="19" spans="1:9" ht="27.75" customHeight="1" x14ac:dyDescent="0.2">
      <c r="A19" s="154"/>
      <c r="B19" s="130" t="s">
        <v>49</v>
      </c>
      <c r="C19" s="111"/>
      <c r="D19" s="116">
        <f>SUM('Personal Contratado'!M27)</f>
        <v>0</v>
      </c>
      <c r="E19" s="107"/>
      <c r="F19" s="107"/>
      <c r="G19" s="107"/>
      <c r="H19" s="107"/>
      <c r="I19" s="107"/>
    </row>
    <row r="20" spans="1:9" ht="27.75" customHeight="1" x14ac:dyDescent="0.2">
      <c r="A20" s="154"/>
      <c r="B20" s="130" t="s">
        <v>50</v>
      </c>
      <c r="C20" s="111"/>
      <c r="D20" s="117">
        <f>SUM('Personal Contratado'!N27)</f>
        <v>0</v>
      </c>
      <c r="E20" s="107"/>
      <c r="F20" s="107"/>
      <c r="G20" s="107"/>
      <c r="H20" s="107"/>
      <c r="I20" s="107"/>
    </row>
    <row r="21" spans="1:9" x14ac:dyDescent="0.2">
      <c r="A21" s="107"/>
      <c r="B21" s="107"/>
      <c r="C21" s="107"/>
      <c r="D21" s="107"/>
      <c r="E21" s="107"/>
      <c r="F21" s="107"/>
      <c r="G21" s="107"/>
      <c r="H21" s="107"/>
      <c r="I21" s="107"/>
    </row>
    <row r="22" spans="1:9" ht="25.5" customHeight="1" x14ac:dyDescent="0.2">
      <c r="A22" s="107"/>
      <c r="B22" s="130" t="s">
        <v>83</v>
      </c>
      <c r="C22" s="111"/>
      <c r="D22" s="117">
        <f>'GASTOS SOPORTADOS FACTURAS'!J53</f>
        <v>0</v>
      </c>
      <c r="E22" s="119" t="str">
        <f>IF(D19=0," ",D22/D19)</f>
        <v xml:space="preserve"> </v>
      </c>
      <c r="F22" s="107"/>
      <c r="G22" s="107"/>
      <c r="H22" s="107"/>
      <c r="I22" s="107"/>
    </row>
    <row r="23" spans="1:9" ht="26.25" customHeight="1" x14ac:dyDescent="0.2">
      <c r="A23" s="107"/>
      <c r="B23" s="131" t="s">
        <v>64</v>
      </c>
      <c r="C23" s="107"/>
      <c r="D23" s="116">
        <f>SUM(D22+D19)</f>
        <v>0</v>
      </c>
      <c r="E23" s="107"/>
      <c r="F23" s="107"/>
      <c r="G23" s="107"/>
      <c r="H23" s="107"/>
      <c r="I23" s="107"/>
    </row>
    <row r="24" spans="1:9" ht="26.25" customHeight="1" x14ac:dyDescent="0.2">
      <c r="A24" s="107"/>
      <c r="B24" s="132" t="s">
        <v>91</v>
      </c>
      <c r="C24" s="107"/>
      <c r="D24" s="118">
        <f>IF((D11-D23)&lt;0,0,(D11-D23))</f>
        <v>0</v>
      </c>
      <c r="E24" s="107"/>
      <c r="F24" s="107"/>
      <c r="G24" s="107"/>
      <c r="H24" s="107"/>
      <c r="I24" s="107"/>
    </row>
    <row r="25" spans="1:9" ht="26.25" customHeight="1" x14ac:dyDescent="0.2">
      <c r="A25" s="107"/>
      <c r="B25" s="132" t="s">
        <v>92</v>
      </c>
      <c r="C25" s="107"/>
      <c r="D25" s="118">
        <f>IF(D24=0,0,(D24-D14))</f>
        <v>0</v>
      </c>
      <c r="E25" s="107"/>
      <c r="F25" s="107"/>
      <c r="G25" s="107"/>
      <c r="H25" s="107"/>
      <c r="I25" s="107"/>
    </row>
    <row r="26" spans="1:9" ht="12.75" customHeight="1" x14ac:dyDescent="0.2">
      <c r="A26" s="107"/>
      <c r="B26" s="112"/>
      <c r="C26" s="107"/>
      <c r="D26" s="107"/>
      <c r="E26" s="107"/>
      <c r="F26" s="107"/>
      <c r="G26" s="107"/>
      <c r="H26" s="107"/>
      <c r="I26" s="107"/>
    </row>
    <row r="27" spans="1:9" ht="17.25" customHeight="1" x14ac:dyDescent="0.2">
      <c r="A27" s="107"/>
      <c r="B27" s="131" t="s">
        <v>22</v>
      </c>
      <c r="C27" s="107"/>
      <c r="D27" s="152"/>
      <c r="E27" s="152"/>
      <c r="F27" s="152"/>
      <c r="G27" s="152"/>
      <c r="H27" s="107"/>
      <c r="I27" s="107"/>
    </row>
    <row r="28" spans="1:9" ht="18.75" customHeight="1" x14ac:dyDescent="0.2">
      <c r="A28" s="107"/>
      <c r="B28" s="132" t="s">
        <v>103</v>
      </c>
      <c r="C28" s="107"/>
      <c r="D28" s="134"/>
      <c r="E28" s="107"/>
      <c r="F28" s="107"/>
      <c r="G28" s="107"/>
      <c r="H28" s="107"/>
      <c r="I28" s="107"/>
    </row>
    <row r="29" spans="1:9" x14ac:dyDescent="0.2">
      <c r="A29" s="107"/>
      <c r="B29" s="107"/>
      <c r="C29" s="107"/>
      <c r="D29" s="107"/>
      <c r="E29" s="107"/>
      <c r="F29" s="107"/>
      <c r="G29" s="107"/>
      <c r="H29" s="107"/>
      <c r="I29" s="107"/>
    </row>
    <row r="30" spans="1:9" x14ac:dyDescent="0.2">
      <c r="A30" s="107"/>
      <c r="B30" s="107"/>
      <c r="C30" s="107"/>
      <c r="D30" s="113" t="s">
        <v>93</v>
      </c>
      <c r="E30" s="107"/>
      <c r="F30" s="107"/>
      <c r="G30" s="107"/>
      <c r="H30" s="107"/>
      <c r="I30" s="107"/>
    </row>
    <row r="31" spans="1:9" x14ac:dyDescent="0.2">
      <c r="A31" s="107"/>
      <c r="B31" s="107"/>
      <c r="C31" s="107"/>
      <c r="D31" s="107"/>
      <c r="E31" s="107"/>
      <c r="F31" s="107"/>
      <c r="G31" s="107"/>
      <c r="H31" s="107"/>
      <c r="I31" s="107"/>
    </row>
    <row r="32" spans="1:9" x14ac:dyDescent="0.2">
      <c r="A32" s="107"/>
      <c r="B32" s="107"/>
      <c r="C32" s="107"/>
      <c r="D32" s="107"/>
      <c r="E32" s="107"/>
      <c r="F32" s="107"/>
      <c r="G32" s="107"/>
      <c r="H32" s="107"/>
      <c r="I32" s="107"/>
    </row>
    <row r="33" spans="1:9" x14ac:dyDescent="0.2">
      <c r="A33" s="107"/>
      <c r="B33" s="114" t="s">
        <v>23</v>
      </c>
      <c r="C33" s="115"/>
      <c r="D33" s="107" t="s">
        <v>21</v>
      </c>
      <c r="E33" s="107"/>
      <c r="F33" s="107"/>
      <c r="G33" s="107"/>
      <c r="H33" s="107"/>
      <c r="I33" s="107"/>
    </row>
    <row r="34" spans="1:9" x14ac:dyDescent="0.2">
      <c r="A34" s="107"/>
      <c r="B34" s="107"/>
      <c r="C34" s="107"/>
      <c r="D34" s="107"/>
      <c r="E34" s="107"/>
      <c r="F34" s="107"/>
      <c r="G34" s="107"/>
      <c r="H34" s="107"/>
      <c r="I34" s="107"/>
    </row>
  </sheetData>
  <sheetProtection password="DE7F" sheet="1" objects="1" scenarios="1"/>
  <mergeCells count="7">
    <mergeCell ref="D27:G27"/>
    <mergeCell ref="A18:A20"/>
    <mergeCell ref="A1:I1"/>
    <mergeCell ref="D5:I5"/>
    <mergeCell ref="A12:I12"/>
    <mergeCell ref="D13:F13"/>
    <mergeCell ref="D7:I7"/>
  </mergeCells>
  <phoneticPr fontId="2" type="noConversion"/>
  <dataValidations count="1">
    <dataValidation type="list" allowBlank="1" showInputMessage="1" showErrorMessage="1" sqref="C11">
      <formula1>"SI,NO"</formula1>
    </dataValidation>
  </dataValidations>
  <printOptions horizontalCentered="1"/>
  <pageMargins left="0.23622047244094491" right="0.23622047244094491" top="0.62992125984251968" bottom="0.55118110236220474" header="0.35433070866141736" footer="0"/>
  <pageSetup paperSize="9" scale="77"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zoomScale="70" zoomScaleNormal="70" workbookViewId="0">
      <selection activeCell="D4" sqref="D4"/>
    </sheetView>
  </sheetViews>
  <sheetFormatPr baseColWidth="10" defaultColWidth="11.42578125" defaultRowHeight="15" x14ac:dyDescent="0.3"/>
  <cols>
    <col min="1" max="1" width="4.28515625" style="5" bestFit="1" customWidth="1"/>
    <col min="2" max="2" width="13.140625" style="5" customWidth="1"/>
    <col min="3" max="3" width="51.140625" style="5" customWidth="1"/>
    <col min="4" max="4" width="26.5703125" style="5" customWidth="1"/>
    <col min="5" max="7" width="10.5703125" style="13" customWidth="1"/>
    <col min="8" max="8" width="15.5703125" style="13" customWidth="1"/>
    <col min="9" max="10" width="16.140625" style="13" customWidth="1"/>
    <col min="11" max="11" width="17.42578125" style="13" customWidth="1"/>
    <col min="12" max="12" width="17.140625" style="13" customWidth="1"/>
    <col min="13" max="13" width="16" style="5" customWidth="1"/>
    <col min="14" max="14" width="18.28515625" style="5" customWidth="1"/>
    <col min="15" max="15" width="15.5703125" style="5" customWidth="1"/>
    <col min="16" max="16384" width="11.42578125" style="5"/>
  </cols>
  <sheetData>
    <row r="1" spans="1:15" ht="87.75" customHeight="1" x14ac:dyDescent="0.3">
      <c r="A1" s="74"/>
      <c r="B1" s="74"/>
      <c r="C1" s="142"/>
      <c r="D1" s="142"/>
      <c r="E1" s="143"/>
      <c r="F1" s="143"/>
      <c r="G1" s="143"/>
      <c r="H1" s="143"/>
      <c r="I1" s="75"/>
      <c r="J1" s="75"/>
      <c r="K1" s="75"/>
      <c r="L1" s="75"/>
      <c r="M1" s="74"/>
      <c r="N1" s="74"/>
      <c r="O1" s="74"/>
    </row>
    <row r="2" spans="1:15" ht="17.25" customHeight="1" x14ac:dyDescent="0.3">
      <c r="A2" s="74"/>
      <c r="B2" s="74"/>
      <c r="C2" s="73" t="s">
        <v>14</v>
      </c>
      <c r="D2" s="76">
        <f>+EXPEDIENTE!D3</f>
        <v>0</v>
      </c>
      <c r="E2" s="74"/>
      <c r="F2" s="74"/>
      <c r="G2" s="74"/>
      <c r="H2" s="74"/>
      <c r="I2" s="74"/>
      <c r="J2" s="74"/>
      <c r="K2" s="74"/>
      <c r="L2" s="74"/>
      <c r="M2" s="74"/>
      <c r="N2" s="74"/>
      <c r="O2" s="74"/>
    </row>
    <row r="3" spans="1:15" ht="28.5" customHeight="1" x14ac:dyDescent="0.3">
      <c r="A3" s="74"/>
      <c r="B3" s="74"/>
      <c r="C3" s="159" t="s">
        <v>55</v>
      </c>
      <c r="D3" s="159"/>
      <c r="E3" s="159"/>
      <c r="F3" s="159"/>
      <c r="G3" s="159"/>
      <c r="H3" s="159"/>
      <c r="I3" s="159"/>
      <c r="J3" s="159"/>
      <c r="K3" s="159"/>
      <c r="L3" s="159"/>
      <c r="M3" s="159"/>
      <c r="N3" s="159"/>
      <c r="O3" s="159"/>
    </row>
    <row r="4" spans="1:15" ht="19.5" customHeight="1" x14ac:dyDescent="0.3">
      <c r="A4" s="74"/>
      <c r="B4" s="74"/>
      <c r="C4" s="77" t="s">
        <v>1</v>
      </c>
      <c r="D4" s="74"/>
      <c r="E4" s="75"/>
      <c r="F4" s="75"/>
      <c r="G4" s="75"/>
      <c r="H4" s="75"/>
      <c r="I4" s="75"/>
      <c r="J4" s="75"/>
      <c r="K4" s="95"/>
      <c r="L4" s="95"/>
      <c r="M4" s="74"/>
      <c r="N4" s="74"/>
      <c r="O4" s="74"/>
    </row>
    <row r="5" spans="1:15" ht="27" customHeight="1" x14ac:dyDescent="0.3">
      <c r="A5" s="74"/>
      <c r="B5" s="74"/>
      <c r="C5" s="74"/>
      <c r="D5" s="74"/>
      <c r="E5" s="75"/>
      <c r="F5" s="160" t="s">
        <v>97</v>
      </c>
      <c r="G5" s="161"/>
      <c r="H5" s="161"/>
      <c r="I5" s="162"/>
      <c r="J5" s="160" t="s">
        <v>98</v>
      </c>
      <c r="K5" s="161"/>
      <c r="L5" s="162"/>
      <c r="M5" s="74"/>
      <c r="N5" s="74"/>
      <c r="O5" s="74"/>
    </row>
    <row r="6" spans="1:15" s="6" customFormat="1" ht="60" customHeight="1" x14ac:dyDescent="0.3">
      <c r="A6" s="78"/>
      <c r="B6" s="136" t="s">
        <v>58</v>
      </c>
      <c r="C6" s="136" t="s">
        <v>2</v>
      </c>
      <c r="D6" s="136" t="s">
        <v>10</v>
      </c>
      <c r="E6" s="137" t="s">
        <v>84</v>
      </c>
      <c r="F6" s="138" t="s">
        <v>100</v>
      </c>
      <c r="G6" s="136" t="s">
        <v>62</v>
      </c>
      <c r="H6" s="136" t="s">
        <v>60</v>
      </c>
      <c r="I6" s="139" t="s">
        <v>61</v>
      </c>
      <c r="J6" s="140" t="s">
        <v>99</v>
      </c>
      <c r="K6" s="138" t="s">
        <v>95</v>
      </c>
      <c r="L6" s="139" t="s">
        <v>96</v>
      </c>
      <c r="M6" s="141" t="s">
        <v>56</v>
      </c>
      <c r="N6" s="136" t="s">
        <v>45</v>
      </c>
      <c r="O6" s="136" t="s">
        <v>48</v>
      </c>
    </row>
    <row r="7" spans="1:15" s="6" customFormat="1" ht="20.100000000000001" customHeight="1" x14ac:dyDescent="0.3">
      <c r="A7" s="78">
        <v>1</v>
      </c>
      <c r="B7" s="91"/>
      <c r="C7" s="89"/>
      <c r="D7" s="90"/>
      <c r="E7" s="96"/>
      <c r="F7" s="98"/>
      <c r="G7" s="92">
        <v>0</v>
      </c>
      <c r="H7" s="93"/>
      <c r="I7" s="99"/>
      <c r="J7" s="102"/>
      <c r="K7" s="101"/>
      <c r="L7" s="100"/>
      <c r="M7" s="104">
        <f>SUM('MES1'!Y11+'MES2'!Y11+'MES3'!Y11+'MES4'!Y11+'MES5'!Y11+'MES6'!Y11+'MES7'!Y11+'MES8'!Y11+'MES9'!Y11+'MES10'!Y11+'MES11'!Y11+'MES12'!Y11+'MES13'!Y11+'MES14'!Y11+'MES15'!Y11+'MES16'!Y11)</f>
        <v>0</v>
      </c>
      <c r="N7" s="105">
        <f>SUM('MES1'!AD11+'MES2'!AD11+'MES3'!AD11+'MES4'!AD11+'MES5'!AD11+'MES6'!AD11+'MES7'!AD11+'MES8'!AD11+'MES9'!AD11+'MES10'!AD11+'MES11'!AD11+'MES12'!AD11+'MES13'!AD11+'MES14'!AD11+'MES15'!AD11+'MES16'!AD11)</f>
        <v>0</v>
      </c>
      <c r="O7" s="105">
        <f>SUM(M7+N7)</f>
        <v>0</v>
      </c>
    </row>
    <row r="8" spans="1:15" s="6" customFormat="1" ht="20.100000000000001" customHeight="1" x14ac:dyDescent="0.3">
      <c r="A8" s="78">
        <f>SUM(A7+1)</f>
        <v>2</v>
      </c>
      <c r="B8" s="94"/>
      <c r="C8" s="89"/>
      <c r="D8" s="90"/>
      <c r="E8" s="96"/>
      <c r="F8" s="98"/>
      <c r="G8" s="92">
        <v>0</v>
      </c>
      <c r="H8" s="93"/>
      <c r="I8" s="99"/>
      <c r="J8" s="102"/>
      <c r="K8" s="93"/>
      <c r="L8" s="100"/>
      <c r="M8" s="104">
        <f>SUM('MES1'!Y12+'MES2'!Y12+'MES3'!Y12+'MES4'!Y12+'MES5'!Y12+'MES6'!Y12+'MES7'!Y12+'MES8'!Y12+'MES9'!Y12+'MES10'!Y12+'MES11'!Y12+'MES12'!Y12+'MES13'!Y12+'MES14'!Y12+'MES15'!Y12+'MES16'!Y12)</f>
        <v>0</v>
      </c>
      <c r="N8" s="105">
        <f>SUM('MES1'!AD12+'MES2'!AD12+'MES3'!AD12+'MES4'!AD12+'MES5'!AD12+'MES6'!AD12+'MES7'!AD12+'MES8'!AD12+'MES9'!AD12+'MES10'!AD12+'MES11'!AD12+'MES12'!AD12+'MES13'!AD12+'MES14'!AD12+'MES15'!AD12+'MES16'!AD12)</f>
        <v>0</v>
      </c>
      <c r="O8" s="106">
        <f t="shared" ref="O8:O26" si="0">SUM(M8+N8)</f>
        <v>0</v>
      </c>
    </row>
    <row r="9" spans="1:15" s="6" customFormat="1" ht="20.100000000000001" customHeight="1" x14ac:dyDescent="0.3">
      <c r="A9" s="78">
        <f t="shared" ref="A9:A26" si="1">SUM(A8+1)</f>
        <v>3</v>
      </c>
      <c r="B9" s="94"/>
      <c r="C9" s="89"/>
      <c r="D9" s="90"/>
      <c r="E9" s="96"/>
      <c r="F9" s="98"/>
      <c r="G9" s="92">
        <v>0</v>
      </c>
      <c r="H9" s="93"/>
      <c r="I9" s="99"/>
      <c r="J9" s="102"/>
      <c r="K9" s="93"/>
      <c r="L9" s="100"/>
      <c r="M9" s="104">
        <f>SUM('MES1'!Y13+'MES2'!Y13+'MES3'!Y13+'MES4'!Y13+'MES5'!Y13+'MES6'!Y13+'MES7'!Y13+'MES8'!Y13+'MES9'!Y13+'MES10'!Y13+'MES11'!Y13+'MES12'!Y13+'MES13'!Y13+'MES14'!Y13+'MES15'!Y13+'MES16'!Y13)</f>
        <v>0</v>
      </c>
      <c r="N9" s="105">
        <f>SUM('MES1'!AD13+'MES2'!AD13+'MES3'!AD13+'MES4'!AD13+'MES5'!AD13+'MES6'!AD13+'MES7'!AD13+'MES8'!AD13+'MES9'!AD13+'MES10'!AD13+'MES11'!AD13+'MES12'!AD13+'MES13'!AD13+'MES14'!AD13+'MES15'!AD13+'MES16'!AD13)</f>
        <v>0</v>
      </c>
      <c r="O9" s="106">
        <f t="shared" si="0"/>
        <v>0</v>
      </c>
    </row>
    <row r="10" spans="1:15" ht="20.100000000000001" customHeight="1" x14ac:dyDescent="0.3">
      <c r="A10" s="78">
        <f t="shared" si="1"/>
        <v>4</v>
      </c>
      <c r="B10" s="94"/>
      <c r="C10" s="89"/>
      <c r="D10" s="90"/>
      <c r="E10" s="96"/>
      <c r="F10" s="98"/>
      <c r="G10" s="92">
        <v>0</v>
      </c>
      <c r="H10" s="93"/>
      <c r="I10" s="99"/>
      <c r="J10" s="102"/>
      <c r="K10" s="93"/>
      <c r="L10" s="100"/>
      <c r="M10" s="104">
        <f>SUM('MES1'!Y14+'MES2'!Y14+'MES3'!Y14+'MES4'!Y14+'MES5'!Y14+'MES6'!Y14+'MES7'!Y14+'MES8'!Y14+'MES9'!Y14+'MES10'!Y14+'MES11'!Y14+'MES12'!Y14+'MES13'!Y14+'MES14'!Y14+'MES15'!Y14+'MES16'!Y14)</f>
        <v>0</v>
      </c>
      <c r="N10" s="105">
        <f>SUM('MES1'!AD14+'MES2'!AD14+'MES3'!AD14+'MES4'!AD14+'MES5'!AD14+'MES6'!AD14+'MES7'!AD14+'MES8'!AD14+'MES9'!AD14+'MES10'!AD14+'MES11'!AD14+'MES12'!AD14+'MES13'!AD14+'MES14'!AD14+'MES15'!AD14+'MES16'!AD14)</f>
        <v>0</v>
      </c>
      <c r="O10" s="106">
        <f t="shared" si="0"/>
        <v>0</v>
      </c>
    </row>
    <row r="11" spans="1:15" ht="20.100000000000001" customHeight="1" x14ac:dyDescent="0.3">
      <c r="A11" s="78">
        <f t="shared" si="1"/>
        <v>5</v>
      </c>
      <c r="B11" s="94"/>
      <c r="C11" s="89"/>
      <c r="D11" s="90"/>
      <c r="E11" s="96"/>
      <c r="F11" s="98"/>
      <c r="G11" s="92">
        <v>0</v>
      </c>
      <c r="H11" s="93"/>
      <c r="I11" s="99"/>
      <c r="J11" s="102"/>
      <c r="K11" s="93"/>
      <c r="L11" s="100"/>
      <c r="M11" s="104">
        <f>SUM('MES1'!Y15+'MES2'!Y15+'MES3'!Y15+'MES4'!Y15+'MES5'!Y15+'MES6'!Y15+'MES7'!Y15+'MES8'!Y15+'MES9'!Y15+'MES10'!Y15+'MES11'!Y15+'MES12'!Y15+'MES13'!Y15+'MES14'!Y15+'MES15'!Y15+'MES16'!Y15)</f>
        <v>0</v>
      </c>
      <c r="N11" s="105">
        <f>SUM('MES1'!AD15+'MES2'!AD15+'MES3'!AD15+'MES4'!AD15+'MES5'!AD15+'MES6'!AD15+'MES7'!AD15+'MES8'!AD15+'MES9'!AD15+'MES10'!AD15+'MES11'!AD15+'MES12'!AD15+'MES13'!AD15+'MES14'!AD15+'MES15'!AD15+'MES16'!AD15)</f>
        <v>0</v>
      </c>
      <c r="O11" s="106">
        <f t="shared" si="0"/>
        <v>0</v>
      </c>
    </row>
    <row r="12" spans="1:15" ht="20.100000000000001" customHeight="1" x14ac:dyDescent="0.3">
      <c r="A12" s="78">
        <f t="shared" si="1"/>
        <v>6</v>
      </c>
      <c r="B12" s="94"/>
      <c r="C12" s="89"/>
      <c r="D12" s="90"/>
      <c r="E12" s="96"/>
      <c r="F12" s="98"/>
      <c r="G12" s="92">
        <v>0</v>
      </c>
      <c r="H12" s="93"/>
      <c r="I12" s="99"/>
      <c r="J12" s="102"/>
      <c r="K12" s="93"/>
      <c r="L12" s="100"/>
      <c r="M12" s="104">
        <f>SUM('MES1'!Y16+'MES2'!Y16+'MES3'!Y16+'MES4'!Y16+'MES5'!Y16+'MES6'!Y16+'MES7'!Y16+'MES8'!Y16+'MES9'!Y16+'MES10'!Y16+'MES11'!Y16+'MES12'!Y16+'MES13'!Y16+'MES14'!Y16+'MES15'!Y16+'MES16'!Y16)</f>
        <v>0</v>
      </c>
      <c r="N12" s="105">
        <f>SUM('MES1'!AD16+'MES2'!AD16+'MES3'!AD16+'MES4'!AD16+'MES5'!AD16+'MES6'!AD16+'MES7'!AD16+'MES8'!AD16+'MES9'!AD16+'MES10'!AD16+'MES11'!AD16+'MES12'!AD16+'MES13'!AD16+'MES14'!AD16+'MES15'!AD16+'MES16'!AD16)</f>
        <v>0</v>
      </c>
      <c r="O12" s="106">
        <f t="shared" si="0"/>
        <v>0</v>
      </c>
    </row>
    <row r="13" spans="1:15" s="6" customFormat="1" ht="20.100000000000001" customHeight="1" x14ac:dyDescent="0.3">
      <c r="A13" s="78">
        <f t="shared" si="1"/>
        <v>7</v>
      </c>
      <c r="B13" s="94"/>
      <c r="C13" s="89"/>
      <c r="D13" s="90"/>
      <c r="E13" s="96"/>
      <c r="F13" s="98"/>
      <c r="G13" s="92">
        <v>0</v>
      </c>
      <c r="H13" s="93"/>
      <c r="I13" s="99"/>
      <c r="J13" s="102"/>
      <c r="K13" s="93"/>
      <c r="L13" s="100"/>
      <c r="M13" s="104">
        <f>SUM('MES1'!Y17+'MES2'!Y17+'MES3'!Y17+'MES4'!Y17+'MES5'!Y17+'MES6'!Y17+'MES7'!Y17+'MES8'!Y17+'MES9'!Y17+'MES10'!Y17+'MES11'!Y17+'MES12'!Y17+'MES13'!Y17+'MES14'!Y17+'MES15'!Y17+'MES16'!Y17)</f>
        <v>0</v>
      </c>
      <c r="N13" s="105">
        <f>SUM('MES1'!AD17+'MES2'!AD17+'MES3'!AD17+'MES4'!AD17+'MES5'!AD17+'MES6'!AD17+'MES7'!AD17+'MES8'!AD17+'MES9'!AD17+'MES10'!AD17+'MES11'!AD17+'MES12'!AD17+'MES13'!AD17+'MES14'!AD17+'MES15'!AD17+'MES16'!AD17)</f>
        <v>0</v>
      </c>
      <c r="O13" s="106">
        <f t="shared" si="0"/>
        <v>0</v>
      </c>
    </row>
    <row r="14" spans="1:15" s="6" customFormat="1" ht="20.100000000000001" customHeight="1" x14ac:dyDescent="0.3">
      <c r="A14" s="78">
        <f t="shared" si="1"/>
        <v>8</v>
      </c>
      <c r="B14" s="94"/>
      <c r="C14" s="89"/>
      <c r="D14" s="90"/>
      <c r="E14" s="97"/>
      <c r="F14" s="98"/>
      <c r="G14" s="92">
        <v>0</v>
      </c>
      <c r="H14" s="93"/>
      <c r="I14" s="99"/>
      <c r="J14" s="102"/>
      <c r="K14" s="93"/>
      <c r="L14" s="100"/>
      <c r="M14" s="104">
        <f>SUM('MES1'!Y18+'MES2'!Y18+'MES3'!Y18+'MES4'!Y18+'MES5'!Y18+'MES6'!Y18+'MES7'!Y18+'MES8'!Y18+'MES9'!Y18+'MES10'!Y18+'MES11'!Y18+'MES12'!Y18+'MES13'!Y18+'MES14'!Y18+'MES15'!Y18+'MES16'!Y18)</f>
        <v>0</v>
      </c>
      <c r="N14" s="105">
        <f>SUM('MES1'!AD18+'MES2'!AD18+'MES3'!AD18+'MES4'!AD18+'MES5'!AD18+'MES6'!AD18+'MES7'!AD18+'MES8'!AD18+'MES9'!AD18+'MES10'!AD18+'MES11'!AD18+'MES12'!AD18+'MES13'!AD18+'MES14'!AD18+'MES15'!AD18+'MES16'!AD18)</f>
        <v>0</v>
      </c>
      <c r="O14" s="106">
        <f t="shared" si="0"/>
        <v>0</v>
      </c>
    </row>
    <row r="15" spans="1:15" s="6" customFormat="1" ht="20.100000000000001" customHeight="1" x14ac:dyDescent="0.3">
      <c r="A15" s="78">
        <f t="shared" si="1"/>
        <v>9</v>
      </c>
      <c r="B15" s="94"/>
      <c r="C15" s="89"/>
      <c r="D15" s="90"/>
      <c r="E15" s="97"/>
      <c r="F15" s="98"/>
      <c r="G15" s="92">
        <v>0</v>
      </c>
      <c r="H15" s="93"/>
      <c r="I15" s="99"/>
      <c r="J15" s="102"/>
      <c r="K15" s="93"/>
      <c r="L15" s="100"/>
      <c r="M15" s="104">
        <f>SUM('MES1'!Y19+'MES2'!Y19+'MES3'!Y19+'MES4'!Y19+'MES5'!Y19+'MES6'!Y19+'MES7'!Y19+'MES8'!Y19+'MES9'!Y19+'MES10'!Y19+'MES11'!Y19+'MES12'!Y19+'MES13'!Y19+'MES14'!Y19+'MES15'!Y19+'MES16'!Y19)</f>
        <v>0</v>
      </c>
      <c r="N15" s="105">
        <f>SUM('MES1'!AD19+'MES2'!AD19+'MES3'!AD19+'MES4'!AD19+'MES5'!AD19+'MES6'!AD19+'MES7'!AD19+'MES8'!AD19+'MES9'!AD19+'MES10'!AD19+'MES11'!AD19+'MES12'!AD19+'MES13'!AD19+'MES14'!AD19+'MES15'!AD19+'MES16'!AD19)</f>
        <v>0</v>
      </c>
      <c r="O15" s="106">
        <f t="shared" si="0"/>
        <v>0</v>
      </c>
    </row>
    <row r="16" spans="1:15" ht="20.100000000000001" customHeight="1" x14ac:dyDescent="0.3">
      <c r="A16" s="78">
        <f t="shared" si="1"/>
        <v>10</v>
      </c>
      <c r="B16" s="94"/>
      <c r="C16" s="89"/>
      <c r="D16" s="90"/>
      <c r="E16" s="97"/>
      <c r="F16" s="98"/>
      <c r="G16" s="92">
        <v>0</v>
      </c>
      <c r="H16" s="93"/>
      <c r="I16" s="99"/>
      <c r="J16" s="102"/>
      <c r="K16" s="93"/>
      <c r="L16" s="100"/>
      <c r="M16" s="104">
        <f>SUM('MES1'!Y20+'MES2'!Y20+'MES3'!Y20+'MES4'!Y20+'MES5'!Y20+'MES6'!Y20+'MES7'!Y20+'MES8'!Y20+'MES9'!Y20+'MES10'!Y20+'MES11'!Y20+'MES12'!Y20+'MES13'!Y20+'MES14'!Y20+'MES15'!Y20+'MES16'!Y20)</f>
        <v>0</v>
      </c>
      <c r="N16" s="105">
        <f>SUM('MES1'!AD20+'MES2'!AD20+'MES3'!AD20+'MES4'!AD20+'MES5'!AD20+'MES6'!AD20+'MES7'!AD20+'MES8'!AD20+'MES9'!AD20+'MES10'!AD20+'MES11'!AD20+'MES12'!AD20+'MES13'!AD20+'MES14'!AD20+'MES15'!AD20+'MES16'!AD20)</f>
        <v>0</v>
      </c>
      <c r="O16" s="106">
        <f t="shared" si="0"/>
        <v>0</v>
      </c>
    </row>
    <row r="17" spans="1:15" ht="20.100000000000001" customHeight="1" x14ac:dyDescent="0.3">
      <c r="A17" s="78">
        <f t="shared" si="1"/>
        <v>11</v>
      </c>
      <c r="B17" s="94"/>
      <c r="C17" s="89"/>
      <c r="D17" s="90"/>
      <c r="E17" s="97"/>
      <c r="F17" s="98"/>
      <c r="G17" s="92">
        <v>0</v>
      </c>
      <c r="H17" s="93"/>
      <c r="I17" s="99"/>
      <c r="J17" s="102"/>
      <c r="K17" s="93"/>
      <c r="L17" s="100"/>
      <c r="M17" s="104">
        <f>SUM('MES1'!Y21+'MES2'!Y21+'MES3'!Y21+'MES4'!Y21+'MES5'!Y21+'MES6'!Y21+'MES7'!Y21+'MES8'!Y21+'MES9'!Y21+'MES10'!Y21+'MES11'!Y21+'MES12'!Y21+'MES13'!Y21+'MES14'!Y21+'MES15'!Y21+'MES16'!Y21)</f>
        <v>0</v>
      </c>
      <c r="N17" s="105">
        <f>SUM('MES1'!AD21+'MES2'!AD21+'MES3'!AD21+'MES4'!AD21+'MES5'!AD21+'MES6'!AD21+'MES7'!AD21+'MES8'!AD21+'MES9'!AD21+'MES10'!AD21+'MES11'!AD21+'MES12'!AD21+'MES13'!AD21+'MES14'!AD21+'MES15'!AD21+'MES16'!AD21)</f>
        <v>0</v>
      </c>
      <c r="O17" s="106">
        <f t="shared" si="0"/>
        <v>0</v>
      </c>
    </row>
    <row r="18" spans="1:15" ht="20.100000000000001" customHeight="1" x14ac:dyDescent="0.3">
      <c r="A18" s="78">
        <f t="shared" si="1"/>
        <v>12</v>
      </c>
      <c r="B18" s="94"/>
      <c r="C18" s="89"/>
      <c r="D18" s="90"/>
      <c r="E18" s="97"/>
      <c r="F18" s="98"/>
      <c r="G18" s="92">
        <v>0</v>
      </c>
      <c r="H18" s="93"/>
      <c r="I18" s="99"/>
      <c r="J18" s="102"/>
      <c r="K18" s="93"/>
      <c r="L18" s="100"/>
      <c r="M18" s="104">
        <f>SUM('MES1'!Y22+'MES2'!Y22+'MES3'!Y22+'MES4'!Y22+'MES5'!Y22+'MES6'!Y22+'MES7'!Y22+'MES8'!Y22+'MES9'!Y22+'MES10'!Y22+'MES11'!Y22+'MES12'!Y22+'MES13'!Y22+'MES14'!Y22+'MES15'!Y22+'MES16'!Y22)</f>
        <v>0</v>
      </c>
      <c r="N18" s="105">
        <f>SUM('MES1'!AD22+'MES2'!AD22+'MES3'!AD22+'MES4'!AD22+'MES5'!AD22+'MES6'!AD22+'MES7'!AD22+'MES8'!AD22+'MES9'!AD22+'MES10'!AD22+'MES11'!AD22+'MES12'!AD22+'MES13'!AD22+'MES14'!AD22+'MES15'!AD22+'MES16'!AD22)</f>
        <v>0</v>
      </c>
      <c r="O18" s="106">
        <f t="shared" si="0"/>
        <v>0</v>
      </c>
    </row>
    <row r="19" spans="1:15" ht="20.100000000000001" customHeight="1" x14ac:dyDescent="0.3">
      <c r="A19" s="78">
        <f t="shared" si="1"/>
        <v>13</v>
      </c>
      <c r="B19" s="94"/>
      <c r="C19" s="89"/>
      <c r="D19" s="90"/>
      <c r="E19" s="97"/>
      <c r="F19" s="98"/>
      <c r="G19" s="92">
        <v>0</v>
      </c>
      <c r="H19" s="93"/>
      <c r="I19" s="99"/>
      <c r="J19" s="102"/>
      <c r="K19" s="93"/>
      <c r="L19" s="100"/>
      <c r="M19" s="104">
        <f>SUM('MES1'!Y23+'MES2'!Y23+'MES3'!Y23+'MES4'!Y23+'MES5'!Y23+'MES6'!Y23+'MES7'!Y23+'MES8'!Y23+'MES9'!Y23+'MES10'!Y23+'MES11'!Y23+'MES12'!Y23+'MES13'!Y23+'MES14'!Y23+'MES15'!Y23+'MES16'!Y23)</f>
        <v>0</v>
      </c>
      <c r="N19" s="105">
        <f>SUM('MES1'!AD23+'MES2'!AD23+'MES3'!AD23+'MES4'!AD23+'MES5'!AD23+'MES6'!AD23+'MES7'!AD23+'MES8'!AD23+'MES9'!AD23+'MES10'!AD23+'MES11'!AD23+'MES12'!AD23+'MES13'!AD23+'MES14'!AD23+'MES15'!AD23+'MES16'!AD23)</f>
        <v>0</v>
      </c>
      <c r="O19" s="106">
        <f t="shared" si="0"/>
        <v>0</v>
      </c>
    </row>
    <row r="20" spans="1:15" ht="20.100000000000001" customHeight="1" x14ac:dyDescent="0.3">
      <c r="A20" s="78">
        <f t="shared" si="1"/>
        <v>14</v>
      </c>
      <c r="B20" s="94"/>
      <c r="C20" s="89"/>
      <c r="D20" s="90"/>
      <c r="E20" s="97"/>
      <c r="F20" s="98"/>
      <c r="G20" s="92">
        <v>0</v>
      </c>
      <c r="H20" s="93"/>
      <c r="I20" s="99"/>
      <c r="J20" s="102"/>
      <c r="K20" s="93"/>
      <c r="L20" s="100"/>
      <c r="M20" s="104">
        <f>SUM('MES1'!Y24+'MES2'!Y24+'MES3'!Y24+'MES4'!Y24+'MES5'!Y24+'MES6'!Y24+'MES7'!Y24+'MES8'!Y24+'MES9'!Y24+'MES10'!Y24+'MES11'!Y24+'MES12'!Y24+'MES13'!Y24+'MES14'!Y24+'MES15'!Y24+'MES16'!Y24)</f>
        <v>0</v>
      </c>
      <c r="N20" s="105">
        <f>SUM('MES1'!AD24+'MES2'!AD24+'MES3'!AD24+'MES4'!AD24+'MES5'!AD24+'MES6'!AD24+'MES7'!AD24+'MES8'!AD24+'MES9'!AD24+'MES10'!AD24+'MES11'!AD24+'MES12'!AD24+'MES13'!AD24+'MES14'!AD24+'MES15'!AD24+'MES16'!AD24)</f>
        <v>0</v>
      </c>
      <c r="O20" s="106">
        <f t="shared" si="0"/>
        <v>0</v>
      </c>
    </row>
    <row r="21" spans="1:15" ht="20.100000000000001" customHeight="1" x14ac:dyDescent="0.3">
      <c r="A21" s="78">
        <f t="shared" si="1"/>
        <v>15</v>
      </c>
      <c r="B21" s="94"/>
      <c r="C21" s="89"/>
      <c r="D21" s="90"/>
      <c r="E21" s="97"/>
      <c r="F21" s="98"/>
      <c r="G21" s="92">
        <v>0</v>
      </c>
      <c r="H21" s="93"/>
      <c r="I21" s="99"/>
      <c r="J21" s="102"/>
      <c r="K21" s="93"/>
      <c r="L21" s="100"/>
      <c r="M21" s="104">
        <f>SUM('MES1'!Y25+'MES2'!Y25+'MES3'!Y25+'MES4'!Y25+'MES5'!Y25+'MES6'!Y25+'MES7'!Y25+'MES8'!Y25+'MES9'!Y25+'MES10'!Y25+'MES11'!Y25+'MES12'!Y25+'MES13'!Y25+'MES14'!Y25+'MES15'!Y25+'MES16'!Y25)</f>
        <v>0</v>
      </c>
      <c r="N21" s="105">
        <f>SUM('MES1'!AD25+'MES2'!AD25+'MES3'!AD25+'MES4'!AD25+'MES5'!AD25+'MES6'!AD25+'MES7'!AD25+'MES8'!AD25+'MES9'!AD25+'MES10'!AD25+'MES11'!AD25+'MES12'!AD25+'MES13'!AD25+'MES14'!AD25+'MES15'!AD25+'MES16'!AD25)</f>
        <v>0</v>
      </c>
      <c r="O21" s="106">
        <f t="shared" si="0"/>
        <v>0</v>
      </c>
    </row>
    <row r="22" spans="1:15" ht="20.100000000000001" customHeight="1" x14ac:dyDescent="0.3">
      <c r="A22" s="78">
        <f t="shared" si="1"/>
        <v>16</v>
      </c>
      <c r="B22" s="94"/>
      <c r="C22" s="89"/>
      <c r="D22" s="90"/>
      <c r="E22" s="97"/>
      <c r="F22" s="98"/>
      <c r="G22" s="92">
        <v>0</v>
      </c>
      <c r="H22" s="93"/>
      <c r="I22" s="99"/>
      <c r="J22" s="102"/>
      <c r="K22" s="93"/>
      <c r="L22" s="100"/>
      <c r="M22" s="104">
        <f>SUM('MES1'!Y26+'MES2'!Y26+'MES3'!Y26+'MES4'!Y26+'MES5'!Y26+'MES6'!Y26+'MES7'!Y26+'MES8'!Y26+'MES9'!Y26+'MES10'!Y26+'MES11'!Y26+'MES12'!Y26+'MES13'!Y26+'MES14'!Y26+'MES15'!Y26+'MES16'!Y26)</f>
        <v>0</v>
      </c>
      <c r="N22" s="105">
        <f>SUM('MES1'!AD26+'MES2'!AD26+'MES3'!AD26+'MES4'!AD26+'MES5'!AD26+'MES6'!AD26+'MES7'!AD26+'MES8'!AD26+'MES9'!AD26+'MES10'!AD26+'MES11'!AD26+'MES12'!AD26+'MES13'!AD26+'MES14'!AD26+'MES15'!AD26+'MES16'!AD26)</f>
        <v>0</v>
      </c>
      <c r="O22" s="106">
        <f t="shared" si="0"/>
        <v>0</v>
      </c>
    </row>
    <row r="23" spans="1:15" ht="20.100000000000001" customHeight="1" x14ac:dyDescent="0.3">
      <c r="A23" s="78">
        <f t="shared" si="1"/>
        <v>17</v>
      </c>
      <c r="B23" s="94"/>
      <c r="C23" s="89"/>
      <c r="D23" s="90"/>
      <c r="E23" s="97"/>
      <c r="F23" s="98"/>
      <c r="G23" s="92">
        <v>0</v>
      </c>
      <c r="H23" s="93"/>
      <c r="I23" s="99"/>
      <c r="J23" s="102"/>
      <c r="K23" s="93"/>
      <c r="L23" s="100"/>
      <c r="M23" s="104">
        <f>SUM('MES1'!Y27+'MES2'!Y27+'MES3'!Y27+'MES4'!Y27+'MES5'!Y27+'MES6'!Y27+'MES7'!Y27+'MES8'!Y27+'MES9'!Y27+'MES10'!Y27+'MES11'!Y27+'MES12'!Y27+'MES13'!Y27+'MES14'!Y27+'MES15'!Y27+'MES16'!Y27)</f>
        <v>0</v>
      </c>
      <c r="N23" s="105">
        <f>SUM('MES1'!AD27+'MES2'!AD27+'MES3'!AD27+'MES4'!AD27+'MES5'!AD27+'MES6'!AD27+'MES7'!AD27+'MES8'!AD27+'MES9'!AD27+'MES10'!AD27+'MES11'!AD27+'MES12'!AD27+'MES13'!AD27+'MES14'!AD27+'MES15'!AD27+'MES16'!AD27)</f>
        <v>0</v>
      </c>
      <c r="O23" s="106">
        <f t="shared" si="0"/>
        <v>0</v>
      </c>
    </row>
    <row r="24" spans="1:15" ht="20.100000000000001" customHeight="1" x14ac:dyDescent="0.3">
      <c r="A24" s="78">
        <f t="shared" si="1"/>
        <v>18</v>
      </c>
      <c r="B24" s="94"/>
      <c r="C24" s="89"/>
      <c r="D24" s="90"/>
      <c r="E24" s="97"/>
      <c r="F24" s="98"/>
      <c r="G24" s="92">
        <v>0</v>
      </c>
      <c r="H24" s="93"/>
      <c r="I24" s="99"/>
      <c r="J24" s="102"/>
      <c r="K24" s="93"/>
      <c r="L24" s="100"/>
      <c r="M24" s="104">
        <f>SUM('MES1'!Y28+'MES2'!Y28+'MES3'!Y28+'MES4'!Y28+'MES5'!Y28+'MES6'!Y28+'MES7'!Y28+'MES8'!Y28+'MES9'!Y28+'MES10'!Y28+'MES11'!Y28+'MES12'!Y28+'MES13'!Y28+'MES14'!Y28+'MES15'!Y28+'MES16'!Y28)</f>
        <v>0</v>
      </c>
      <c r="N24" s="105">
        <f>SUM('MES1'!AD28+'MES2'!AD28+'MES3'!AD28+'MES4'!AD28+'MES5'!AD28+'MES6'!AD28+'MES7'!AD28+'MES8'!AD28+'MES9'!AD28+'MES10'!AD28+'MES11'!AD28+'MES12'!AD28+'MES13'!AD28+'MES14'!AD28+'MES15'!AD28+'MES16'!AD28)</f>
        <v>0</v>
      </c>
      <c r="O24" s="106">
        <f t="shared" si="0"/>
        <v>0</v>
      </c>
    </row>
    <row r="25" spans="1:15" ht="20.100000000000001" customHeight="1" x14ac:dyDescent="0.3">
      <c r="A25" s="78">
        <f t="shared" si="1"/>
        <v>19</v>
      </c>
      <c r="B25" s="94"/>
      <c r="C25" s="89"/>
      <c r="D25" s="90"/>
      <c r="E25" s="97"/>
      <c r="F25" s="98"/>
      <c r="G25" s="92">
        <v>0</v>
      </c>
      <c r="H25" s="93"/>
      <c r="I25" s="99"/>
      <c r="J25" s="102"/>
      <c r="K25" s="93"/>
      <c r="L25" s="100"/>
      <c r="M25" s="104">
        <f>SUM('MES1'!Y29+'MES2'!Y29+'MES3'!Y29+'MES4'!Y29+'MES5'!Y29+'MES6'!Y29+'MES7'!Y29+'MES8'!Y29+'MES9'!Y29+'MES10'!Y29+'MES11'!Y29+'MES12'!Y29+'MES13'!Y29+'MES14'!Y29+'MES15'!Y29+'MES16'!Y29)</f>
        <v>0</v>
      </c>
      <c r="N25" s="105">
        <f>SUM('MES1'!AD29+'MES2'!AD29+'MES3'!AD29+'MES4'!AD29+'MES5'!AD29+'MES6'!AD29+'MES7'!AD29+'MES8'!AD29+'MES9'!AD29+'MES10'!AD29+'MES11'!AD29+'MES12'!AD29+'MES13'!AD29+'MES14'!AD29+'MES15'!AD29+'MES16'!AD29)</f>
        <v>0</v>
      </c>
      <c r="O25" s="106">
        <f t="shared" si="0"/>
        <v>0</v>
      </c>
    </row>
    <row r="26" spans="1:15" ht="20.100000000000001" customHeight="1" x14ac:dyDescent="0.3">
      <c r="A26" s="78">
        <f t="shared" si="1"/>
        <v>20</v>
      </c>
      <c r="B26" s="94"/>
      <c r="C26" s="89"/>
      <c r="D26" s="90"/>
      <c r="E26" s="97"/>
      <c r="F26" s="98"/>
      <c r="G26" s="92">
        <v>0</v>
      </c>
      <c r="H26" s="93"/>
      <c r="I26" s="99"/>
      <c r="J26" s="102"/>
      <c r="K26" s="93"/>
      <c r="L26" s="100"/>
      <c r="M26" s="104">
        <f>SUM('MES1'!Y30+'MES2'!Y30+'MES3'!Y30+'MES4'!Y30+'MES5'!Y30+'MES6'!Y30+'MES7'!Y30+'MES8'!Y30+'MES9'!Y30+'MES10'!Y30+'MES11'!Y30+'MES12'!Y30+'MES13'!Y30+'MES14'!Y30+'MES15'!Y30+'MES16'!Y30)</f>
        <v>0</v>
      </c>
      <c r="N26" s="105">
        <f>SUM('MES1'!AD30+'MES2'!AD30+'MES3'!AD30+'MES4'!AD30+'MES5'!AD30+'MES6'!AD30+'MES7'!AD30+'MES8'!AD30+'MES9'!AD30+'MES10'!AD30+'MES11'!AD30+'MES12'!AD30+'MES13'!AD30+'MES14'!AD30+'MES15'!AD30+'MES16'!AD30)</f>
        <v>0</v>
      </c>
      <c r="O26" s="106">
        <f t="shared" si="0"/>
        <v>0</v>
      </c>
    </row>
    <row r="27" spans="1:15" ht="20.100000000000001" customHeight="1" x14ac:dyDescent="0.3">
      <c r="A27" s="74"/>
      <c r="B27" s="87"/>
      <c r="C27" s="87"/>
      <c r="D27" s="87"/>
      <c r="E27" s="88"/>
      <c r="F27" s="88"/>
      <c r="G27" s="88"/>
      <c r="H27" s="88"/>
      <c r="I27" s="88"/>
      <c r="J27" s="88"/>
      <c r="K27" s="88"/>
      <c r="L27" s="88"/>
      <c r="M27" s="103">
        <f>SUM(M7:M26)</f>
        <v>0</v>
      </c>
      <c r="N27" s="103">
        <f>SUM(N7:N26)</f>
        <v>0</v>
      </c>
      <c r="O27" s="103">
        <f>SUM(O7:O26)</f>
        <v>0</v>
      </c>
    </row>
  </sheetData>
  <sheetProtection password="DE7F" sheet="1" objects="1" scenarios="1"/>
  <mergeCells count="3">
    <mergeCell ref="C3:O3"/>
    <mergeCell ref="F5:I5"/>
    <mergeCell ref="J5:L5"/>
  </mergeCells>
  <phoneticPr fontId="2" type="noConversion"/>
  <dataValidations count="1">
    <dataValidation type="list" allowBlank="1" showInputMessage="1" showErrorMessage="1" sqref="D7:D26">
      <formula1>"Orientador/a,Técnico de Empleo,Orientador/a-Coordinador/a"</formula1>
    </dataValidation>
  </dataValidations>
  <printOptions horizontalCentered="1" verticalCentered="1"/>
  <pageMargins left="0.23622047244094491" right="0.23622047244094491" top="0.39370078740157483" bottom="0.39370078740157483" header="0.39370078740157483" footer="0"/>
  <pageSetup paperSize="9" scale="52" orientation="portrait" blackAndWhite="1" r:id="rId1"/>
  <headerFooter alignWithMargins="0"/>
  <cellWatches>
    <cellWatch r="M6"/>
  </cellWatche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
  <sheetViews>
    <sheetView zoomScale="70" zoomScaleNormal="70" workbookViewId="0">
      <selection activeCell="AA17" sqref="AA17"/>
    </sheetView>
  </sheetViews>
  <sheetFormatPr baseColWidth="10" defaultRowHeight="12.75" x14ac:dyDescent="0.2"/>
  <cols>
    <col min="1" max="1" width="3.85546875" style="14"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24" customWidth="1"/>
    <col min="29" max="29" width="35" customWidth="1"/>
  </cols>
  <sheetData>
    <row r="1" spans="1:32" ht="18" x14ac:dyDescent="0.2">
      <c r="A1" s="15"/>
      <c r="B1" s="16"/>
      <c r="C1" s="16"/>
      <c r="D1" s="16"/>
      <c r="E1" s="16"/>
      <c r="F1" s="16"/>
      <c r="G1" s="166" t="s">
        <v>42</v>
      </c>
      <c r="H1" s="166"/>
      <c r="I1" s="166"/>
      <c r="J1" s="166"/>
      <c r="K1" s="166"/>
      <c r="L1" s="166"/>
      <c r="M1" s="53"/>
      <c r="N1" s="53"/>
      <c r="O1" s="53"/>
      <c r="P1" s="164">
        <f>EXPEDIENTE!D3</f>
        <v>0</v>
      </c>
      <c r="Q1" s="165"/>
      <c r="R1" s="165"/>
      <c r="S1" s="165"/>
      <c r="T1" s="165"/>
      <c r="U1" s="16"/>
      <c r="V1" s="16"/>
      <c r="W1" s="16"/>
      <c r="X1" s="16"/>
      <c r="Y1" s="16"/>
      <c r="Z1" s="16"/>
      <c r="AA1" s="16"/>
      <c r="AB1" s="16"/>
      <c r="AC1" s="16"/>
      <c r="AD1" s="16"/>
    </row>
    <row r="2" spans="1:32" x14ac:dyDescent="0.2">
      <c r="A2" s="15"/>
      <c r="B2" s="16"/>
      <c r="C2" s="16"/>
      <c r="D2" s="16"/>
      <c r="E2" s="16"/>
      <c r="F2" s="16"/>
      <c r="G2" s="16"/>
      <c r="H2" s="19"/>
      <c r="I2" s="19"/>
      <c r="J2" s="19"/>
      <c r="K2" s="19"/>
      <c r="L2" s="19"/>
      <c r="M2" s="19"/>
      <c r="N2" s="19"/>
      <c r="O2" s="19"/>
      <c r="P2" s="16"/>
      <c r="Q2" s="16"/>
      <c r="R2" s="16"/>
      <c r="S2" s="16"/>
      <c r="T2" s="16"/>
      <c r="U2" s="16"/>
      <c r="V2" s="16"/>
      <c r="W2" s="16"/>
      <c r="X2" s="16"/>
      <c r="Y2" s="16"/>
      <c r="Z2" s="16"/>
      <c r="AA2" s="16"/>
      <c r="AB2" s="16"/>
      <c r="AC2" s="16"/>
      <c r="AD2" s="16"/>
    </row>
    <row r="3" spans="1:32" ht="15" x14ac:dyDescent="0.25">
      <c r="A3" s="15"/>
      <c r="B3" s="16"/>
      <c r="C3" s="19"/>
      <c r="D3" s="19"/>
      <c r="E3" s="19"/>
      <c r="F3" s="19"/>
      <c r="G3" s="24" t="s">
        <v>41</v>
      </c>
      <c r="H3" s="169"/>
      <c r="I3" s="170"/>
      <c r="J3" s="170"/>
      <c r="K3" s="170"/>
      <c r="L3" s="170"/>
      <c r="M3" s="16"/>
      <c r="N3" s="16"/>
      <c r="O3" s="16"/>
      <c r="P3" s="16"/>
      <c r="Q3" s="16"/>
      <c r="R3" s="16"/>
      <c r="S3" s="16"/>
      <c r="T3" s="16"/>
      <c r="U3" s="16"/>
      <c r="V3" s="16"/>
      <c r="W3" s="16"/>
      <c r="Y3" s="16"/>
      <c r="Z3" s="16"/>
      <c r="AA3" s="16"/>
      <c r="AB3" s="16"/>
      <c r="AC3" s="16"/>
      <c r="AD3" s="16"/>
    </row>
    <row r="4" spans="1:32" ht="15" x14ac:dyDescent="0.25">
      <c r="A4" s="15"/>
      <c r="B4" s="18" t="s">
        <v>43</v>
      </c>
      <c r="C4" s="168" t="str">
        <f>IF(EXPEDIENTE!D5="","",EXPEDIENTE!D5)</f>
        <v/>
      </c>
      <c r="D4" s="168"/>
      <c r="E4" s="168"/>
      <c r="F4" s="168"/>
      <c r="G4" s="168"/>
      <c r="H4" s="168"/>
      <c r="I4" s="168"/>
      <c r="J4" s="168"/>
      <c r="K4" s="168"/>
      <c r="L4" s="168"/>
      <c r="M4" s="16"/>
      <c r="N4" s="16"/>
      <c r="O4" s="16"/>
      <c r="P4" s="16"/>
      <c r="Q4" s="16"/>
      <c r="R4" s="16"/>
      <c r="S4" s="16"/>
      <c r="T4" s="16"/>
      <c r="U4" s="16"/>
      <c r="V4" s="16"/>
      <c r="W4" s="16"/>
      <c r="X4" s="16"/>
      <c r="Y4" s="16"/>
      <c r="Z4" s="16"/>
      <c r="AA4" s="16"/>
      <c r="AB4" s="16"/>
      <c r="AC4" s="16"/>
      <c r="AD4" s="16"/>
    </row>
    <row r="5" spans="1:32" ht="15" x14ac:dyDescent="0.25">
      <c r="A5" s="15"/>
      <c r="B5" s="18" t="s">
        <v>12</v>
      </c>
      <c r="C5" s="167" t="str">
        <f>IF(EXPEDIENTE!D6="","",EXPEDIENTE!D6)</f>
        <v/>
      </c>
      <c r="D5" s="167"/>
      <c r="E5" s="21"/>
      <c r="F5" s="22"/>
      <c r="G5" s="22"/>
      <c r="H5" s="22"/>
      <c r="I5" s="22"/>
      <c r="J5" s="22"/>
      <c r="K5" s="22"/>
      <c r="L5" s="22"/>
      <c r="M5" s="22"/>
      <c r="N5" s="22"/>
      <c r="O5" s="22"/>
      <c r="P5" s="15"/>
      <c r="Q5" s="15"/>
      <c r="R5" s="15"/>
      <c r="S5" s="15"/>
      <c r="T5" s="15"/>
      <c r="U5" s="16"/>
      <c r="V5" s="16"/>
      <c r="W5" s="16"/>
      <c r="X5" s="16"/>
      <c r="Y5" s="16"/>
      <c r="Z5" s="16"/>
      <c r="AA5" s="16"/>
      <c r="AB5" s="16"/>
      <c r="AC5" s="16"/>
      <c r="AD5" s="16"/>
    </row>
    <row r="6" spans="1:32" ht="15" x14ac:dyDescent="0.25">
      <c r="A6" s="15"/>
      <c r="B6" s="18" t="s">
        <v>53</v>
      </c>
      <c r="C6" s="168" t="str">
        <f>IF(EXPEDIENTE!D7="","",EXPEDIENTE!D7)</f>
        <v xml:space="preserve"> EMPLEO CON APOYO   /   GABINETES DE ORIENTACIÓN E INSERCIÓN LABORAL</v>
      </c>
      <c r="D6" s="168"/>
      <c r="E6" s="168"/>
      <c r="F6" s="168"/>
      <c r="G6" s="168"/>
      <c r="H6" s="168"/>
      <c r="I6" s="168"/>
      <c r="J6" s="168"/>
      <c r="K6" s="168"/>
      <c r="L6" s="168"/>
      <c r="M6" s="16"/>
      <c r="N6" s="16"/>
      <c r="O6" s="16"/>
      <c r="P6" s="16"/>
      <c r="Q6" s="16"/>
      <c r="R6" s="16"/>
      <c r="S6" s="16"/>
      <c r="T6" s="16"/>
      <c r="U6" s="16"/>
      <c r="V6" s="16"/>
      <c r="W6" s="16"/>
      <c r="X6" s="16"/>
      <c r="Y6" s="16"/>
      <c r="Z6" s="16"/>
      <c r="AA6" s="16"/>
      <c r="AB6" s="16"/>
      <c r="AC6" s="16"/>
      <c r="AD6" s="16"/>
    </row>
    <row r="7" spans="1:32" ht="15" x14ac:dyDescent="0.25">
      <c r="A7" s="15"/>
      <c r="B7" s="17" t="s">
        <v>54</v>
      </c>
      <c r="C7" s="171" t="str">
        <f>IF(H3="","",H3)</f>
        <v/>
      </c>
      <c r="D7" s="172"/>
      <c r="E7" s="173">
        <f>SUM(Y31)</f>
        <v>0</v>
      </c>
      <c r="F7" s="174"/>
      <c r="G7" s="175"/>
      <c r="H7" s="20"/>
      <c r="I7" s="20"/>
      <c r="J7" s="20"/>
      <c r="K7" s="20"/>
      <c r="L7" s="20"/>
      <c r="M7" s="20"/>
      <c r="N7" s="20"/>
      <c r="O7" s="20"/>
      <c r="P7" s="16"/>
      <c r="Q7" s="16"/>
      <c r="R7" s="16"/>
      <c r="S7" s="16"/>
      <c r="T7" s="16"/>
      <c r="U7" s="16"/>
      <c r="V7" s="16"/>
      <c r="W7" s="16"/>
      <c r="X7" s="16"/>
      <c r="Y7" s="16"/>
      <c r="Z7" s="16"/>
      <c r="AA7" s="16"/>
      <c r="AB7" s="16"/>
      <c r="AC7" s="16"/>
      <c r="AD7" s="16"/>
    </row>
    <row r="8" spans="1:32" x14ac:dyDescent="0.2">
      <c r="A8" s="23"/>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32" s="25" customFormat="1" ht="29.25" customHeight="1" x14ac:dyDescent="0.2">
      <c r="A9" s="163" t="s">
        <v>33</v>
      </c>
      <c r="B9" s="163"/>
      <c r="C9" s="163" t="s">
        <v>37</v>
      </c>
      <c r="D9" s="163" t="s">
        <v>38</v>
      </c>
      <c r="E9" s="163"/>
      <c r="F9" s="163"/>
      <c r="G9" s="163"/>
      <c r="H9" s="163"/>
      <c r="I9" s="163"/>
      <c r="J9" s="176" t="s">
        <v>59</v>
      </c>
      <c r="K9" s="177"/>
      <c r="L9" s="177"/>
      <c r="M9" s="177"/>
      <c r="N9" s="177"/>
      <c r="O9" s="178"/>
      <c r="P9" s="163" t="s">
        <v>47</v>
      </c>
      <c r="Q9" s="163"/>
      <c r="R9" s="163"/>
      <c r="S9" s="163" t="s">
        <v>3</v>
      </c>
      <c r="T9" s="163" t="s">
        <v>9</v>
      </c>
      <c r="U9" s="163" t="s">
        <v>7</v>
      </c>
      <c r="V9" s="163" t="s">
        <v>17</v>
      </c>
      <c r="W9" s="163" t="s">
        <v>31</v>
      </c>
      <c r="X9" s="163" t="s">
        <v>5</v>
      </c>
      <c r="Y9" s="163" t="s">
        <v>32</v>
      </c>
      <c r="Z9" s="163" t="s">
        <v>8</v>
      </c>
      <c r="AA9" s="163" t="s">
        <v>18</v>
      </c>
      <c r="AB9" s="163" t="s">
        <v>4</v>
      </c>
      <c r="AC9" s="163" t="s">
        <v>0</v>
      </c>
      <c r="AD9" s="163" t="s">
        <v>44</v>
      </c>
    </row>
    <row r="10" spans="1:32" s="25" customFormat="1" ht="36" x14ac:dyDescent="0.2">
      <c r="A10" s="163"/>
      <c r="B10" s="163"/>
      <c r="C10" s="163"/>
      <c r="D10" s="47" t="s">
        <v>6</v>
      </c>
      <c r="E10" s="48" t="s">
        <v>36</v>
      </c>
      <c r="F10" s="48" t="s">
        <v>35</v>
      </c>
      <c r="G10" s="47" t="s">
        <v>39</v>
      </c>
      <c r="H10" s="47" t="s">
        <v>82</v>
      </c>
      <c r="I10" s="47" t="s">
        <v>40</v>
      </c>
      <c r="J10" s="47" t="s">
        <v>66</v>
      </c>
      <c r="K10" s="47" t="s">
        <v>34</v>
      </c>
      <c r="L10" s="47" t="s">
        <v>30</v>
      </c>
      <c r="M10" s="47" t="s">
        <v>67</v>
      </c>
      <c r="N10" s="47" t="s">
        <v>34</v>
      </c>
      <c r="O10" s="47" t="s">
        <v>30</v>
      </c>
      <c r="P10" s="47" t="s">
        <v>46</v>
      </c>
      <c r="Q10" s="47" t="s">
        <v>34</v>
      </c>
      <c r="R10" s="47" t="s">
        <v>30</v>
      </c>
      <c r="S10" s="163"/>
      <c r="T10" s="163"/>
      <c r="U10" s="163"/>
      <c r="V10" s="163"/>
      <c r="W10" s="163"/>
      <c r="X10" s="163"/>
      <c r="Y10" s="163"/>
      <c r="Z10" s="163"/>
      <c r="AA10" s="163"/>
      <c r="AB10" s="163"/>
      <c r="AC10" s="163"/>
      <c r="AD10" s="163"/>
    </row>
    <row r="11" spans="1:32" ht="18" customHeight="1" x14ac:dyDescent="0.2">
      <c r="A11" s="38">
        <v>1</v>
      </c>
      <c r="B11" s="39" t="str">
        <f>IF('Personal Contratado'!C7="","",'Personal Contratado'!C7)</f>
        <v/>
      </c>
      <c r="C11" s="39" t="str">
        <f>IF('Personal Contratado'!D7="","",'Personal Contratado'!D7)</f>
        <v/>
      </c>
      <c r="D11" s="40"/>
      <c r="E11" s="40"/>
      <c r="F11" s="40" t="str">
        <f t="shared" ref="F11:F18" si="0">IF(D11="","",SUM(D11-E11))</f>
        <v/>
      </c>
      <c r="G11" s="41">
        <v>0</v>
      </c>
      <c r="H11" s="41">
        <v>0</v>
      </c>
      <c r="I11" s="41">
        <v>0</v>
      </c>
      <c r="J11" s="41">
        <v>0</v>
      </c>
      <c r="K11" s="42">
        <v>0</v>
      </c>
      <c r="L11" s="43">
        <f>SUM(J11*K11)</f>
        <v>0</v>
      </c>
      <c r="M11" s="55">
        <v>0</v>
      </c>
      <c r="N11" s="42">
        <v>0</v>
      </c>
      <c r="O11" s="43">
        <f>SUM(M11*N11)</f>
        <v>0</v>
      </c>
      <c r="P11" s="41">
        <v>0</v>
      </c>
      <c r="Q11" s="42">
        <v>0</v>
      </c>
      <c r="R11" s="43">
        <f>SUM(P11*Q11)</f>
        <v>0</v>
      </c>
      <c r="S11" s="43">
        <f>SUM(L11++O11+R11)</f>
        <v>0</v>
      </c>
      <c r="T11" s="41">
        <v>0</v>
      </c>
      <c r="U11" s="41">
        <v>0</v>
      </c>
      <c r="V11" s="43">
        <f>G11+S11-T11-U11</f>
        <v>0</v>
      </c>
      <c r="W11" s="43">
        <f>SUM(G11-H11-I11+L11-T11-U11)</f>
        <v>0</v>
      </c>
      <c r="X11" s="32">
        <v>0</v>
      </c>
      <c r="Y11" s="43">
        <f>+W11*X11</f>
        <v>0</v>
      </c>
      <c r="Z11" s="30">
        <v>0</v>
      </c>
      <c r="AA11" s="44"/>
      <c r="AB11" s="45"/>
      <c r="AC11" s="46"/>
      <c r="AD11" s="43">
        <f>SUM(V11-Y11)</f>
        <v>0</v>
      </c>
      <c r="AF11" s="52"/>
    </row>
    <row r="12" spans="1:32" ht="18" customHeight="1" x14ac:dyDescent="0.2">
      <c r="A12" s="27">
        <f>SUM(A11+1)</f>
        <v>2</v>
      </c>
      <c r="B12" s="28" t="str">
        <f>IF('Personal Contratado'!C8="","",'Personal Contratado'!C8)</f>
        <v/>
      </c>
      <c r="C12" s="28" t="str">
        <f>IF('Personal Contratado'!D8="","",'Personal Contratado'!D8)</f>
        <v/>
      </c>
      <c r="D12" s="40"/>
      <c r="E12" s="29"/>
      <c r="F12" s="40" t="str">
        <f t="shared" si="0"/>
        <v/>
      </c>
      <c r="G12" s="30">
        <v>0</v>
      </c>
      <c r="H12" s="30">
        <v>0</v>
      </c>
      <c r="I12" s="30">
        <v>0</v>
      </c>
      <c r="J12" s="30">
        <v>0</v>
      </c>
      <c r="K12" s="42">
        <v>0</v>
      </c>
      <c r="L12" s="31">
        <f t="shared" ref="L12:L22" si="1">SUM(J12*K12)</f>
        <v>0</v>
      </c>
      <c r="M12" s="56">
        <v>0</v>
      </c>
      <c r="N12" s="42">
        <v>0</v>
      </c>
      <c r="O12" s="31">
        <f t="shared" ref="O12:O30" si="2">SUM(M12*N12)</f>
        <v>0</v>
      </c>
      <c r="P12" s="30">
        <v>0</v>
      </c>
      <c r="Q12" s="42">
        <v>0</v>
      </c>
      <c r="R12" s="31">
        <f t="shared" ref="R12:R22" si="3">SUM(P12*Q12)</f>
        <v>0</v>
      </c>
      <c r="S12" s="43">
        <f t="shared" ref="S12:S30" si="4">SUM(L12++O12+R12)</f>
        <v>0</v>
      </c>
      <c r="T12" s="30">
        <v>0</v>
      </c>
      <c r="U12" s="30">
        <v>0</v>
      </c>
      <c r="V12" s="31">
        <f t="shared" ref="V12:V30" si="5">G12+S12-T12-U12</f>
        <v>0</v>
      </c>
      <c r="W12" s="43">
        <f t="shared" ref="W12:W30" si="6">SUM(G12-H12-I12+L12-T12-U12)</f>
        <v>0</v>
      </c>
      <c r="X12" s="32">
        <v>0</v>
      </c>
      <c r="Y12" s="31">
        <f t="shared" ref="Y12:Y22" si="7">+W12*X12</f>
        <v>0</v>
      </c>
      <c r="Z12" s="30">
        <v>0</v>
      </c>
      <c r="AA12" s="33"/>
      <c r="AB12" s="34"/>
      <c r="AC12" s="35"/>
      <c r="AD12" s="43">
        <f t="shared" ref="AD12:AD30" si="8">SUM(V12-Y12)</f>
        <v>0</v>
      </c>
      <c r="AF12" s="52"/>
    </row>
    <row r="13" spans="1:32" ht="18" customHeight="1" x14ac:dyDescent="0.2">
      <c r="A13" s="27">
        <f t="shared" ref="A13:A30" si="9">SUM(A12+1)</f>
        <v>3</v>
      </c>
      <c r="B13" s="28" t="str">
        <f>IF('Personal Contratado'!C9="","",'Personal Contratado'!C9)</f>
        <v/>
      </c>
      <c r="C13" s="28" t="str">
        <f>IF('Personal Contratado'!D9="","",'Personal Contratado'!D9)</f>
        <v/>
      </c>
      <c r="D13" s="40"/>
      <c r="E13" s="29"/>
      <c r="F13" s="40" t="str">
        <f t="shared" si="0"/>
        <v/>
      </c>
      <c r="G13" s="30">
        <v>0</v>
      </c>
      <c r="H13" s="30">
        <v>0</v>
      </c>
      <c r="I13" s="30">
        <v>0</v>
      </c>
      <c r="J13" s="30">
        <v>0</v>
      </c>
      <c r="K13" s="42">
        <v>0</v>
      </c>
      <c r="L13" s="31">
        <f t="shared" si="1"/>
        <v>0</v>
      </c>
      <c r="M13" s="56">
        <v>0</v>
      </c>
      <c r="N13" s="42">
        <v>0</v>
      </c>
      <c r="O13" s="31">
        <f t="shared" si="2"/>
        <v>0</v>
      </c>
      <c r="P13" s="30">
        <v>0</v>
      </c>
      <c r="Q13" s="42">
        <v>0</v>
      </c>
      <c r="R13" s="31">
        <f t="shared" si="3"/>
        <v>0</v>
      </c>
      <c r="S13" s="43">
        <f t="shared" si="4"/>
        <v>0</v>
      </c>
      <c r="T13" s="30">
        <v>0</v>
      </c>
      <c r="U13" s="30">
        <v>0</v>
      </c>
      <c r="V13" s="31">
        <f t="shared" si="5"/>
        <v>0</v>
      </c>
      <c r="W13" s="43">
        <f t="shared" si="6"/>
        <v>0</v>
      </c>
      <c r="X13" s="32">
        <v>0</v>
      </c>
      <c r="Y13" s="31">
        <f t="shared" si="7"/>
        <v>0</v>
      </c>
      <c r="Z13" s="30">
        <v>0</v>
      </c>
      <c r="AA13" s="33"/>
      <c r="AB13" s="34"/>
      <c r="AC13" s="35"/>
      <c r="AD13" s="43">
        <f t="shared" si="8"/>
        <v>0</v>
      </c>
      <c r="AF13" s="52"/>
    </row>
    <row r="14" spans="1:32" ht="18" customHeight="1" x14ac:dyDescent="0.2">
      <c r="A14" s="27">
        <f t="shared" si="9"/>
        <v>4</v>
      </c>
      <c r="B14" s="28" t="str">
        <f>IF('Personal Contratado'!C10="","",'Personal Contratado'!C10)</f>
        <v/>
      </c>
      <c r="C14" s="28" t="str">
        <f>IF('Personal Contratado'!D10="","",'Personal Contratado'!D10)</f>
        <v/>
      </c>
      <c r="D14" s="40"/>
      <c r="E14" s="29"/>
      <c r="F14" s="40" t="str">
        <f t="shared" si="0"/>
        <v/>
      </c>
      <c r="G14" s="30">
        <v>0</v>
      </c>
      <c r="H14" s="30">
        <v>0</v>
      </c>
      <c r="I14" s="30">
        <v>0</v>
      </c>
      <c r="J14" s="30">
        <v>0</v>
      </c>
      <c r="K14" s="42">
        <v>0</v>
      </c>
      <c r="L14" s="31">
        <f t="shared" si="1"/>
        <v>0</v>
      </c>
      <c r="M14" s="56">
        <v>0</v>
      </c>
      <c r="N14" s="42">
        <v>0</v>
      </c>
      <c r="O14" s="31">
        <f t="shared" si="2"/>
        <v>0</v>
      </c>
      <c r="P14" s="30">
        <v>0</v>
      </c>
      <c r="Q14" s="42">
        <v>0</v>
      </c>
      <c r="R14" s="31">
        <f t="shared" si="3"/>
        <v>0</v>
      </c>
      <c r="S14" s="43">
        <f t="shared" si="4"/>
        <v>0</v>
      </c>
      <c r="T14" s="30">
        <v>0</v>
      </c>
      <c r="U14" s="30">
        <v>0</v>
      </c>
      <c r="V14" s="31">
        <f t="shared" si="5"/>
        <v>0</v>
      </c>
      <c r="W14" s="43">
        <f t="shared" si="6"/>
        <v>0</v>
      </c>
      <c r="X14" s="32">
        <v>0</v>
      </c>
      <c r="Y14" s="31">
        <f t="shared" si="7"/>
        <v>0</v>
      </c>
      <c r="Z14" s="30">
        <v>0</v>
      </c>
      <c r="AA14" s="33"/>
      <c r="AB14" s="34"/>
      <c r="AC14" s="35"/>
      <c r="AD14" s="43">
        <f t="shared" si="8"/>
        <v>0</v>
      </c>
    </row>
    <row r="15" spans="1:32" ht="18" customHeight="1" x14ac:dyDescent="0.2">
      <c r="A15" s="27">
        <f t="shared" si="9"/>
        <v>5</v>
      </c>
      <c r="B15" s="28" t="str">
        <f>IF('Personal Contratado'!C11="","",'Personal Contratado'!C11)</f>
        <v/>
      </c>
      <c r="C15" s="28" t="str">
        <f>IF('Personal Contratado'!D11="","",'Personal Contratado'!D11)</f>
        <v/>
      </c>
      <c r="D15" s="40"/>
      <c r="E15" s="29"/>
      <c r="F15" s="40" t="str">
        <f t="shared" si="0"/>
        <v/>
      </c>
      <c r="G15" s="30">
        <v>0</v>
      </c>
      <c r="H15" s="30">
        <v>0</v>
      </c>
      <c r="I15" s="30">
        <v>0</v>
      </c>
      <c r="J15" s="30">
        <v>0</v>
      </c>
      <c r="K15" s="42">
        <v>0</v>
      </c>
      <c r="L15" s="31">
        <f t="shared" si="1"/>
        <v>0</v>
      </c>
      <c r="M15" s="56">
        <v>0</v>
      </c>
      <c r="N15" s="42">
        <v>0</v>
      </c>
      <c r="O15" s="31">
        <f t="shared" si="2"/>
        <v>0</v>
      </c>
      <c r="P15" s="30">
        <v>0</v>
      </c>
      <c r="Q15" s="42">
        <v>0</v>
      </c>
      <c r="R15" s="31">
        <f t="shared" si="3"/>
        <v>0</v>
      </c>
      <c r="S15" s="43">
        <f t="shared" si="4"/>
        <v>0</v>
      </c>
      <c r="T15" s="30">
        <v>0</v>
      </c>
      <c r="U15" s="30">
        <v>0</v>
      </c>
      <c r="V15" s="31">
        <f t="shared" si="5"/>
        <v>0</v>
      </c>
      <c r="W15" s="43">
        <f t="shared" si="6"/>
        <v>0</v>
      </c>
      <c r="X15" s="32">
        <v>0</v>
      </c>
      <c r="Y15" s="31">
        <f t="shared" si="7"/>
        <v>0</v>
      </c>
      <c r="Z15" s="30">
        <v>0</v>
      </c>
      <c r="AA15" s="33"/>
      <c r="AB15" s="36"/>
      <c r="AC15" s="35"/>
      <c r="AD15" s="43">
        <f t="shared" si="8"/>
        <v>0</v>
      </c>
    </row>
    <row r="16" spans="1:32" ht="18" customHeight="1" x14ac:dyDescent="0.2">
      <c r="A16" s="27">
        <f t="shared" si="9"/>
        <v>6</v>
      </c>
      <c r="B16" s="28" t="str">
        <f>IF('Personal Contratado'!C12="","",'Personal Contratado'!C12)</f>
        <v/>
      </c>
      <c r="C16" s="28" t="str">
        <f>IF('Personal Contratado'!D12="","",'Personal Contratado'!D12)</f>
        <v/>
      </c>
      <c r="D16" s="40"/>
      <c r="E16" s="29"/>
      <c r="F16" s="40" t="str">
        <f t="shared" si="0"/>
        <v/>
      </c>
      <c r="G16" s="30">
        <v>0</v>
      </c>
      <c r="H16" s="30">
        <v>0</v>
      </c>
      <c r="I16" s="30">
        <v>0</v>
      </c>
      <c r="J16" s="30">
        <v>0</v>
      </c>
      <c r="K16" s="42">
        <v>0</v>
      </c>
      <c r="L16" s="31">
        <f t="shared" si="1"/>
        <v>0</v>
      </c>
      <c r="M16" s="56">
        <v>0</v>
      </c>
      <c r="N16" s="42">
        <v>0</v>
      </c>
      <c r="O16" s="31">
        <f t="shared" si="2"/>
        <v>0</v>
      </c>
      <c r="P16" s="30">
        <v>0</v>
      </c>
      <c r="Q16" s="42">
        <v>0</v>
      </c>
      <c r="R16" s="31">
        <f t="shared" si="3"/>
        <v>0</v>
      </c>
      <c r="S16" s="43">
        <f t="shared" si="4"/>
        <v>0</v>
      </c>
      <c r="T16" s="30">
        <v>0</v>
      </c>
      <c r="U16" s="30">
        <v>0</v>
      </c>
      <c r="V16" s="37">
        <f t="shared" si="5"/>
        <v>0</v>
      </c>
      <c r="W16" s="43">
        <f t="shared" si="6"/>
        <v>0</v>
      </c>
      <c r="X16" s="32">
        <v>0</v>
      </c>
      <c r="Y16" s="31">
        <f t="shared" si="7"/>
        <v>0</v>
      </c>
      <c r="Z16" s="30">
        <v>0</v>
      </c>
      <c r="AA16" s="33"/>
      <c r="AB16" s="34"/>
      <c r="AC16" s="35"/>
      <c r="AD16" s="43">
        <f t="shared" si="8"/>
        <v>0</v>
      </c>
    </row>
    <row r="17" spans="1:30" ht="18" customHeight="1" x14ac:dyDescent="0.2">
      <c r="A17" s="27">
        <f t="shared" si="9"/>
        <v>7</v>
      </c>
      <c r="B17" s="28" t="str">
        <f>IF('Personal Contratado'!C13="","",'Personal Contratado'!C13)</f>
        <v/>
      </c>
      <c r="C17" s="28" t="str">
        <f>IF('Personal Contratado'!D13="","",'Personal Contratado'!D13)</f>
        <v/>
      </c>
      <c r="D17" s="40"/>
      <c r="E17" s="29"/>
      <c r="F17" s="40" t="str">
        <f t="shared" si="0"/>
        <v/>
      </c>
      <c r="G17" s="30">
        <v>0</v>
      </c>
      <c r="H17" s="30">
        <v>0</v>
      </c>
      <c r="I17" s="30">
        <v>0</v>
      </c>
      <c r="J17" s="30">
        <v>0</v>
      </c>
      <c r="K17" s="42">
        <v>0</v>
      </c>
      <c r="L17" s="31">
        <f t="shared" si="1"/>
        <v>0</v>
      </c>
      <c r="M17" s="56">
        <v>0</v>
      </c>
      <c r="N17" s="42">
        <v>0</v>
      </c>
      <c r="O17" s="31">
        <f t="shared" si="2"/>
        <v>0</v>
      </c>
      <c r="P17" s="30">
        <v>0</v>
      </c>
      <c r="Q17" s="42">
        <v>0</v>
      </c>
      <c r="R17" s="31">
        <f t="shared" si="3"/>
        <v>0</v>
      </c>
      <c r="S17" s="43">
        <f t="shared" si="4"/>
        <v>0</v>
      </c>
      <c r="T17" s="30">
        <v>0</v>
      </c>
      <c r="U17" s="30">
        <v>0</v>
      </c>
      <c r="V17" s="37">
        <f t="shared" si="5"/>
        <v>0</v>
      </c>
      <c r="W17" s="43">
        <f t="shared" si="6"/>
        <v>0</v>
      </c>
      <c r="X17" s="32">
        <v>0</v>
      </c>
      <c r="Y17" s="31">
        <f t="shared" si="7"/>
        <v>0</v>
      </c>
      <c r="Z17" s="30">
        <v>0</v>
      </c>
      <c r="AA17" s="33"/>
      <c r="AB17" s="34"/>
      <c r="AC17" s="35"/>
      <c r="AD17" s="43">
        <f t="shared" si="8"/>
        <v>0</v>
      </c>
    </row>
    <row r="18" spans="1:30" ht="18" customHeight="1" x14ac:dyDescent="0.2">
      <c r="A18" s="27">
        <f t="shared" si="9"/>
        <v>8</v>
      </c>
      <c r="B18" s="28" t="str">
        <f>IF('Personal Contratado'!C14="","",'Personal Contratado'!C14)</f>
        <v/>
      </c>
      <c r="C18" s="28" t="str">
        <f>IF('Personal Contratado'!D14="","",'Personal Contratado'!D14)</f>
        <v/>
      </c>
      <c r="D18" s="40"/>
      <c r="E18" s="29"/>
      <c r="F18" s="40" t="str">
        <f t="shared" si="0"/>
        <v/>
      </c>
      <c r="G18" s="30">
        <v>0</v>
      </c>
      <c r="H18" s="30">
        <v>0</v>
      </c>
      <c r="I18" s="30">
        <v>0</v>
      </c>
      <c r="J18" s="30">
        <v>0</v>
      </c>
      <c r="K18" s="42">
        <v>0</v>
      </c>
      <c r="L18" s="31">
        <f t="shared" si="1"/>
        <v>0</v>
      </c>
      <c r="M18" s="56">
        <v>0</v>
      </c>
      <c r="N18" s="42">
        <v>0</v>
      </c>
      <c r="O18" s="31">
        <f t="shared" si="2"/>
        <v>0</v>
      </c>
      <c r="P18" s="30">
        <v>0</v>
      </c>
      <c r="Q18" s="42">
        <v>0</v>
      </c>
      <c r="R18" s="31">
        <f t="shared" si="3"/>
        <v>0</v>
      </c>
      <c r="S18" s="43">
        <f t="shared" si="4"/>
        <v>0</v>
      </c>
      <c r="T18" s="30">
        <v>0</v>
      </c>
      <c r="U18" s="30">
        <v>0</v>
      </c>
      <c r="V18" s="37">
        <f t="shared" si="5"/>
        <v>0</v>
      </c>
      <c r="W18" s="43">
        <f t="shared" si="6"/>
        <v>0</v>
      </c>
      <c r="X18" s="32">
        <v>0</v>
      </c>
      <c r="Y18" s="31">
        <f t="shared" si="7"/>
        <v>0</v>
      </c>
      <c r="Z18" s="30">
        <v>0</v>
      </c>
      <c r="AA18" s="33"/>
      <c r="AB18" s="34"/>
      <c r="AC18" s="35"/>
      <c r="AD18" s="43">
        <f t="shared" si="8"/>
        <v>0</v>
      </c>
    </row>
    <row r="19" spans="1:30" ht="18" customHeight="1" x14ac:dyDescent="0.2">
      <c r="A19" s="27">
        <f t="shared" si="9"/>
        <v>9</v>
      </c>
      <c r="B19" s="28" t="str">
        <f>IF('Personal Contratado'!C15="","",'Personal Contratado'!C15)</f>
        <v/>
      </c>
      <c r="C19" s="28" t="str">
        <f>IF('Personal Contratado'!D15="","",'Personal Contratado'!D15)</f>
        <v/>
      </c>
      <c r="D19" s="40"/>
      <c r="E19" s="29"/>
      <c r="F19" s="40" t="str">
        <f t="shared" ref="F19:F30" si="10">IF(D19="","",SUM(D19-E19))</f>
        <v/>
      </c>
      <c r="G19" s="30">
        <v>0</v>
      </c>
      <c r="H19" s="30">
        <v>0</v>
      </c>
      <c r="I19" s="30">
        <v>0</v>
      </c>
      <c r="J19" s="30">
        <v>0</v>
      </c>
      <c r="K19" s="42">
        <v>0</v>
      </c>
      <c r="L19" s="31">
        <f t="shared" si="1"/>
        <v>0</v>
      </c>
      <c r="M19" s="56">
        <v>0</v>
      </c>
      <c r="N19" s="42">
        <v>0</v>
      </c>
      <c r="O19" s="31">
        <f t="shared" si="2"/>
        <v>0</v>
      </c>
      <c r="P19" s="30">
        <v>0</v>
      </c>
      <c r="Q19" s="42">
        <v>0</v>
      </c>
      <c r="R19" s="31">
        <f t="shared" si="3"/>
        <v>0</v>
      </c>
      <c r="S19" s="43">
        <f t="shared" si="4"/>
        <v>0</v>
      </c>
      <c r="T19" s="30">
        <v>0</v>
      </c>
      <c r="U19" s="30">
        <v>0</v>
      </c>
      <c r="V19" s="37">
        <f t="shared" si="5"/>
        <v>0</v>
      </c>
      <c r="W19" s="43">
        <f t="shared" si="6"/>
        <v>0</v>
      </c>
      <c r="X19" s="32">
        <v>0</v>
      </c>
      <c r="Y19" s="31">
        <f t="shared" si="7"/>
        <v>0</v>
      </c>
      <c r="Z19" s="30">
        <v>0</v>
      </c>
      <c r="AA19" s="33"/>
      <c r="AB19" s="34"/>
      <c r="AC19" s="35"/>
      <c r="AD19" s="43">
        <f t="shared" si="8"/>
        <v>0</v>
      </c>
    </row>
    <row r="20" spans="1:30" ht="18" customHeight="1" x14ac:dyDescent="0.2">
      <c r="A20" s="27">
        <f t="shared" si="9"/>
        <v>10</v>
      </c>
      <c r="B20" s="28" t="str">
        <f>IF('Personal Contratado'!C16="","",'Personal Contratado'!C16)</f>
        <v/>
      </c>
      <c r="C20" s="28" t="str">
        <f>IF('Personal Contratado'!D16="","",'Personal Contratado'!D16)</f>
        <v/>
      </c>
      <c r="D20" s="40"/>
      <c r="E20" s="29"/>
      <c r="F20" s="40" t="str">
        <f t="shared" si="10"/>
        <v/>
      </c>
      <c r="G20" s="30">
        <v>0</v>
      </c>
      <c r="H20" s="30">
        <v>0</v>
      </c>
      <c r="I20" s="30">
        <v>0</v>
      </c>
      <c r="J20" s="30">
        <v>0</v>
      </c>
      <c r="K20" s="42">
        <v>0</v>
      </c>
      <c r="L20" s="31">
        <f t="shared" si="1"/>
        <v>0</v>
      </c>
      <c r="M20" s="56">
        <v>0</v>
      </c>
      <c r="N20" s="42">
        <v>0</v>
      </c>
      <c r="O20" s="31">
        <f t="shared" si="2"/>
        <v>0</v>
      </c>
      <c r="P20" s="30">
        <v>0</v>
      </c>
      <c r="Q20" s="42">
        <v>0</v>
      </c>
      <c r="R20" s="31">
        <f t="shared" si="3"/>
        <v>0</v>
      </c>
      <c r="S20" s="43">
        <f t="shared" si="4"/>
        <v>0</v>
      </c>
      <c r="T20" s="30">
        <v>0</v>
      </c>
      <c r="U20" s="30">
        <v>0</v>
      </c>
      <c r="V20" s="37">
        <f t="shared" si="5"/>
        <v>0</v>
      </c>
      <c r="W20" s="43">
        <f t="shared" si="6"/>
        <v>0</v>
      </c>
      <c r="X20" s="32">
        <v>0</v>
      </c>
      <c r="Y20" s="31">
        <f t="shared" si="7"/>
        <v>0</v>
      </c>
      <c r="Z20" s="30">
        <v>0</v>
      </c>
      <c r="AA20" s="33"/>
      <c r="AB20" s="34"/>
      <c r="AC20" s="35"/>
      <c r="AD20" s="43">
        <f t="shared" si="8"/>
        <v>0</v>
      </c>
    </row>
    <row r="21" spans="1:30" ht="18" customHeight="1" x14ac:dyDescent="0.2">
      <c r="A21" s="27">
        <f t="shared" si="9"/>
        <v>11</v>
      </c>
      <c r="B21" s="28" t="str">
        <f>IF('Personal Contratado'!C17="","",'Personal Contratado'!C17)</f>
        <v/>
      </c>
      <c r="C21" s="28" t="str">
        <f>IF('Personal Contratado'!D17="","",'Personal Contratado'!D17)</f>
        <v/>
      </c>
      <c r="D21" s="40"/>
      <c r="E21" s="29"/>
      <c r="F21" s="40" t="str">
        <f t="shared" si="10"/>
        <v/>
      </c>
      <c r="G21" s="30">
        <v>0</v>
      </c>
      <c r="H21" s="30">
        <v>0</v>
      </c>
      <c r="I21" s="30">
        <v>0</v>
      </c>
      <c r="J21" s="30">
        <v>0</v>
      </c>
      <c r="K21" s="42">
        <v>0</v>
      </c>
      <c r="L21" s="31">
        <f t="shared" si="1"/>
        <v>0</v>
      </c>
      <c r="M21" s="56">
        <v>0</v>
      </c>
      <c r="N21" s="42">
        <v>0</v>
      </c>
      <c r="O21" s="31">
        <f t="shared" si="2"/>
        <v>0</v>
      </c>
      <c r="P21" s="30">
        <v>0</v>
      </c>
      <c r="Q21" s="42">
        <v>0</v>
      </c>
      <c r="R21" s="31">
        <f t="shared" si="3"/>
        <v>0</v>
      </c>
      <c r="S21" s="43">
        <f t="shared" si="4"/>
        <v>0</v>
      </c>
      <c r="T21" s="30">
        <v>0</v>
      </c>
      <c r="U21" s="30">
        <v>0</v>
      </c>
      <c r="V21" s="37">
        <f t="shared" si="5"/>
        <v>0</v>
      </c>
      <c r="W21" s="43">
        <f t="shared" si="6"/>
        <v>0</v>
      </c>
      <c r="X21" s="32">
        <v>0</v>
      </c>
      <c r="Y21" s="31">
        <f t="shared" si="7"/>
        <v>0</v>
      </c>
      <c r="Z21" s="30">
        <v>0</v>
      </c>
      <c r="AA21" s="33"/>
      <c r="AB21" s="34"/>
      <c r="AC21" s="35"/>
      <c r="AD21" s="43">
        <f t="shared" si="8"/>
        <v>0</v>
      </c>
    </row>
    <row r="22" spans="1:30" ht="18" customHeight="1" x14ac:dyDescent="0.2">
      <c r="A22" s="27">
        <f t="shared" si="9"/>
        <v>12</v>
      </c>
      <c r="B22" s="28" t="str">
        <f>IF('Personal Contratado'!C18="","",'Personal Contratado'!C18)</f>
        <v/>
      </c>
      <c r="C22" s="28" t="str">
        <f>IF('Personal Contratado'!D18="","",'Personal Contratado'!D18)</f>
        <v/>
      </c>
      <c r="D22" s="40"/>
      <c r="E22" s="29"/>
      <c r="F22" s="40" t="str">
        <f t="shared" si="10"/>
        <v/>
      </c>
      <c r="G22" s="30">
        <v>0</v>
      </c>
      <c r="H22" s="30">
        <v>0</v>
      </c>
      <c r="I22" s="30">
        <v>0</v>
      </c>
      <c r="J22" s="30">
        <v>0</v>
      </c>
      <c r="K22" s="42">
        <v>0</v>
      </c>
      <c r="L22" s="31">
        <f t="shared" si="1"/>
        <v>0</v>
      </c>
      <c r="M22" s="56">
        <v>0</v>
      </c>
      <c r="N22" s="42">
        <v>0</v>
      </c>
      <c r="O22" s="31">
        <f t="shared" si="2"/>
        <v>0</v>
      </c>
      <c r="P22" s="30">
        <v>0</v>
      </c>
      <c r="Q22" s="42">
        <v>0</v>
      </c>
      <c r="R22" s="31">
        <f t="shared" si="3"/>
        <v>0</v>
      </c>
      <c r="S22" s="43">
        <f t="shared" si="4"/>
        <v>0</v>
      </c>
      <c r="T22" s="30">
        <v>0</v>
      </c>
      <c r="U22" s="30">
        <v>0</v>
      </c>
      <c r="V22" s="37">
        <f t="shared" si="5"/>
        <v>0</v>
      </c>
      <c r="W22" s="43">
        <f t="shared" si="6"/>
        <v>0</v>
      </c>
      <c r="X22" s="32">
        <v>0</v>
      </c>
      <c r="Y22" s="31">
        <f t="shared" si="7"/>
        <v>0</v>
      </c>
      <c r="Z22" s="30">
        <v>0</v>
      </c>
      <c r="AA22" s="33"/>
      <c r="AB22" s="34"/>
      <c r="AC22" s="35"/>
      <c r="AD22" s="43">
        <f t="shared" si="8"/>
        <v>0</v>
      </c>
    </row>
    <row r="23" spans="1:30" ht="18" customHeight="1" x14ac:dyDescent="0.2">
      <c r="A23" s="27">
        <f t="shared" si="9"/>
        <v>13</v>
      </c>
      <c r="B23" s="28" t="str">
        <f>IF('Personal Contratado'!C19="","",'Personal Contratado'!C19)</f>
        <v/>
      </c>
      <c r="C23" s="28" t="str">
        <f>IF('Personal Contratado'!D19="","",'Personal Contratado'!D19)</f>
        <v/>
      </c>
      <c r="D23" s="40"/>
      <c r="E23" s="29"/>
      <c r="F23" s="40" t="str">
        <f t="shared" si="10"/>
        <v/>
      </c>
      <c r="G23" s="30">
        <v>0</v>
      </c>
      <c r="H23" s="30">
        <v>0</v>
      </c>
      <c r="I23" s="30">
        <v>0</v>
      </c>
      <c r="J23" s="30">
        <v>0</v>
      </c>
      <c r="K23" s="42">
        <v>0</v>
      </c>
      <c r="L23" s="31">
        <f t="shared" ref="L23:L30" si="11">SUM(J23*K23)</f>
        <v>0</v>
      </c>
      <c r="M23" s="56">
        <v>0</v>
      </c>
      <c r="N23" s="42">
        <v>0</v>
      </c>
      <c r="O23" s="31">
        <f t="shared" si="2"/>
        <v>0</v>
      </c>
      <c r="P23" s="30">
        <v>0</v>
      </c>
      <c r="Q23" s="42">
        <v>0</v>
      </c>
      <c r="R23" s="31">
        <f t="shared" ref="R23:R30" si="12">SUM(P23*Q23)</f>
        <v>0</v>
      </c>
      <c r="S23" s="43">
        <f t="shared" si="4"/>
        <v>0</v>
      </c>
      <c r="T23" s="30">
        <v>0</v>
      </c>
      <c r="U23" s="30">
        <v>0</v>
      </c>
      <c r="V23" s="31">
        <f t="shared" si="5"/>
        <v>0</v>
      </c>
      <c r="W23" s="43">
        <f t="shared" si="6"/>
        <v>0</v>
      </c>
      <c r="X23" s="32">
        <v>0</v>
      </c>
      <c r="Y23" s="31">
        <f t="shared" ref="Y23:Y30" si="13">+W23*X23</f>
        <v>0</v>
      </c>
      <c r="Z23" s="30">
        <v>0</v>
      </c>
      <c r="AA23" s="33"/>
      <c r="AB23" s="34"/>
      <c r="AC23" s="35"/>
      <c r="AD23" s="43">
        <f t="shared" si="8"/>
        <v>0</v>
      </c>
    </row>
    <row r="24" spans="1:30" ht="18" customHeight="1" x14ac:dyDescent="0.2">
      <c r="A24" s="27">
        <f t="shared" si="9"/>
        <v>14</v>
      </c>
      <c r="B24" s="28" t="str">
        <f>IF('Personal Contratado'!C20="","",'Personal Contratado'!C20)</f>
        <v/>
      </c>
      <c r="C24" s="28" t="str">
        <f>IF('Personal Contratado'!D20="","",'Personal Contratado'!D20)</f>
        <v/>
      </c>
      <c r="D24" s="40"/>
      <c r="E24" s="29"/>
      <c r="F24" s="40" t="str">
        <f t="shared" si="10"/>
        <v/>
      </c>
      <c r="G24" s="30">
        <v>0</v>
      </c>
      <c r="H24" s="30">
        <v>0</v>
      </c>
      <c r="I24" s="30">
        <v>0</v>
      </c>
      <c r="J24" s="30">
        <v>0</v>
      </c>
      <c r="K24" s="42">
        <v>0</v>
      </c>
      <c r="L24" s="31">
        <f t="shared" si="11"/>
        <v>0</v>
      </c>
      <c r="M24" s="56">
        <v>0</v>
      </c>
      <c r="N24" s="42">
        <v>0</v>
      </c>
      <c r="O24" s="31">
        <f t="shared" si="2"/>
        <v>0</v>
      </c>
      <c r="P24" s="30">
        <v>0</v>
      </c>
      <c r="Q24" s="42">
        <v>0</v>
      </c>
      <c r="R24" s="31">
        <f t="shared" si="12"/>
        <v>0</v>
      </c>
      <c r="S24" s="43">
        <f t="shared" si="4"/>
        <v>0</v>
      </c>
      <c r="T24" s="30">
        <v>0</v>
      </c>
      <c r="U24" s="30">
        <v>0</v>
      </c>
      <c r="V24" s="31">
        <f t="shared" si="5"/>
        <v>0</v>
      </c>
      <c r="W24" s="43">
        <f t="shared" si="6"/>
        <v>0</v>
      </c>
      <c r="X24" s="32">
        <v>0</v>
      </c>
      <c r="Y24" s="31">
        <f t="shared" si="13"/>
        <v>0</v>
      </c>
      <c r="Z24" s="30">
        <v>0</v>
      </c>
      <c r="AA24" s="33"/>
      <c r="AB24" s="34"/>
      <c r="AC24" s="35"/>
      <c r="AD24" s="43">
        <f t="shared" si="8"/>
        <v>0</v>
      </c>
    </row>
    <row r="25" spans="1:30" ht="18" customHeight="1" x14ac:dyDescent="0.2">
      <c r="A25" s="27">
        <f t="shared" si="9"/>
        <v>15</v>
      </c>
      <c r="B25" s="28" t="str">
        <f>IF('Personal Contratado'!C21="","",'Personal Contratado'!C21)</f>
        <v/>
      </c>
      <c r="C25" s="28" t="str">
        <f>IF('Personal Contratado'!D21="","",'Personal Contratado'!D21)</f>
        <v/>
      </c>
      <c r="D25" s="40"/>
      <c r="E25" s="29"/>
      <c r="F25" s="40" t="str">
        <f t="shared" si="10"/>
        <v/>
      </c>
      <c r="G25" s="30">
        <v>0</v>
      </c>
      <c r="H25" s="30">
        <v>0</v>
      </c>
      <c r="I25" s="30">
        <v>0</v>
      </c>
      <c r="J25" s="30">
        <v>0</v>
      </c>
      <c r="K25" s="42">
        <v>0</v>
      </c>
      <c r="L25" s="31">
        <f t="shared" si="11"/>
        <v>0</v>
      </c>
      <c r="M25" s="56">
        <v>0</v>
      </c>
      <c r="N25" s="42">
        <v>0</v>
      </c>
      <c r="O25" s="31">
        <f t="shared" si="2"/>
        <v>0</v>
      </c>
      <c r="P25" s="30">
        <v>0</v>
      </c>
      <c r="Q25" s="42">
        <v>0</v>
      </c>
      <c r="R25" s="31">
        <f t="shared" si="12"/>
        <v>0</v>
      </c>
      <c r="S25" s="43">
        <f t="shared" si="4"/>
        <v>0</v>
      </c>
      <c r="T25" s="30">
        <v>0</v>
      </c>
      <c r="U25" s="30">
        <v>0</v>
      </c>
      <c r="V25" s="31">
        <f t="shared" si="5"/>
        <v>0</v>
      </c>
      <c r="W25" s="43">
        <f t="shared" si="6"/>
        <v>0</v>
      </c>
      <c r="X25" s="32">
        <v>0</v>
      </c>
      <c r="Y25" s="31">
        <f t="shared" si="13"/>
        <v>0</v>
      </c>
      <c r="Z25" s="30">
        <v>0</v>
      </c>
      <c r="AA25" s="33"/>
      <c r="AB25" s="34"/>
      <c r="AC25" s="35"/>
      <c r="AD25" s="43">
        <f t="shared" si="8"/>
        <v>0</v>
      </c>
    </row>
    <row r="26" spans="1:30" ht="18" customHeight="1" x14ac:dyDescent="0.2">
      <c r="A26" s="27">
        <f t="shared" si="9"/>
        <v>16</v>
      </c>
      <c r="B26" s="28" t="str">
        <f>IF('Personal Contratado'!C22="","",'Personal Contratado'!C22)</f>
        <v/>
      </c>
      <c r="C26" s="28" t="str">
        <f>IF('Personal Contratado'!D22="","",'Personal Contratado'!D22)</f>
        <v/>
      </c>
      <c r="D26" s="40"/>
      <c r="E26" s="29"/>
      <c r="F26" s="40" t="str">
        <f t="shared" si="10"/>
        <v/>
      </c>
      <c r="G26" s="30">
        <v>0</v>
      </c>
      <c r="H26" s="30">
        <v>0</v>
      </c>
      <c r="I26" s="30">
        <v>0</v>
      </c>
      <c r="J26" s="30">
        <v>0</v>
      </c>
      <c r="K26" s="42">
        <v>0</v>
      </c>
      <c r="L26" s="31">
        <f t="shared" si="11"/>
        <v>0</v>
      </c>
      <c r="M26" s="56">
        <v>0</v>
      </c>
      <c r="N26" s="42">
        <v>0</v>
      </c>
      <c r="O26" s="31">
        <f t="shared" si="2"/>
        <v>0</v>
      </c>
      <c r="P26" s="30">
        <v>0</v>
      </c>
      <c r="Q26" s="42">
        <v>0</v>
      </c>
      <c r="R26" s="31">
        <f t="shared" si="12"/>
        <v>0</v>
      </c>
      <c r="S26" s="43">
        <f t="shared" si="4"/>
        <v>0</v>
      </c>
      <c r="T26" s="30">
        <v>0</v>
      </c>
      <c r="U26" s="30">
        <v>0</v>
      </c>
      <c r="V26" s="31">
        <f t="shared" si="5"/>
        <v>0</v>
      </c>
      <c r="W26" s="43">
        <f t="shared" si="6"/>
        <v>0</v>
      </c>
      <c r="X26" s="32">
        <v>0</v>
      </c>
      <c r="Y26" s="31">
        <f t="shared" si="13"/>
        <v>0</v>
      </c>
      <c r="Z26" s="30">
        <v>0</v>
      </c>
      <c r="AA26" s="33"/>
      <c r="AB26" s="36"/>
      <c r="AC26" s="35"/>
      <c r="AD26" s="43">
        <f t="shared" si="8"/>
        <v>0</v>
      </c>
    </row>
    <row r="27" spans="1:30" ht="18" customHeight="1" x14ac:dyDescent="0.2">
      <c r="A27" s="27">
        <f t="shared" si="9"/>
        <v>17</v>
      </c>
      <c r="B27" s="28" t="str">
        <f>IF('Personal Contratado'!C23="","",'Personal Contratado'!C23)</f>
        <v/>
      </c>
      <c r="C27" s="28" t="str">
        <f>IF('Personal Contratado'!D23="","",'Personal Contratado'!D23)</f>
        <v/>
      </c>
      <c r="D27" s="40"/>
      <c r="E27" s="29"/>
      <c r="F27" s="40" t="str">
        <f t="shared" si="10"/>
        <v/>
      </c>
      <c r="G27" s="30">
        <v>0</v>
      </c>
      <c r="H27" s="30">
        <v>0</v>
      </c>
      <c r="I27" s="30">
        <v>0</v>
      </c>
      <c r="J27" s="30">
        <v>0</v>
      </c>
      <c r="K27" s="42">
        <v>0</v>
      </c>
      <c r="L27" s="31">
        <f t="shared" si="11"/>
        <v>0</v>
      </c>
      <c r="M27" s="56">
        <v>0</v>
      </c>
      <c r="N27" s="42">
        <v>0</v>
      </c>
      <c r="O27" s="31">
        <f t="shared" si="2"/>
        <v>0</v>
      </c>
      <c r="P27" s="30">
        <v>0</v>
      </c>
      <c r="Q27" s="42">
        <v>0</v>
      </c>
      <c r="R27" s="31">
        <f t="shared" si="12"/>
        <v>0</v>
      </c>
      <c r="S27" s="43">
        <f t="shared" si="4"/>
        <v>0</v>
      </c>
      <c r="T27" s="30">
        <v>0</v>
      </c>
      <c r="U27" s="30">
        <v>0</v>
      </c>
      <c r="V27" s="37">
        <f t="shared" si="5"/>
        <v>0</v>
      </c>
      <c r="W27" s="43">
        <f t="shared" si="6"/>
        <v>0</v>
      </c>
      <c r="X27" s="32">
        <v>0</v>
      </c>
      <c r="Y27" s="31">
        <f t="shared" si="13"/>
        <v>0</v>
      </c>
      <c r="Z27" s="30">
        <v>0</v>
      </c>
      <c r="AA27" s="33"/>
      <c r="AB27" s="34"/>
      <c r="AC27" s="35"/>
      <c r="AD27" s="43">
        <f t="shared" si="8"/>
        <v>0</v>
      </c>
    </row>
    <row r="28" spans="1:30" ht="18" customHeight="1" x14ac:dyDescent="0.2">
      <c r="A28" s="27">
        <f t="shared" si="9"/>
        <v>18</v>
      </c>
      <c r="B28" s="28" t="str">
        <f>IF('Personal Contratado'!C24="","",'Personal Contratado'!C24)</f>
        <v/>
      </c>
      <c r="C28" s="28" t="str">
        <f>IF('Personal Contratado'!D24="","",'Personal Contratado'!D24)</f>
        <v/>
      </c>
      <c r="D28" s="40"/>
      <c r="E28" s="29"/>
      <c r="F28" s="40" t="str">
        <f t="shared" si="10"/>
        <v/>
      </c>
      <c r="G28" s="30">
        <v>0</v>
      </c>
      <c r="H28" s="30">
        <v>0</v>
      </c>
      <c r="I28" s="30">
        <v>0</v>
      </c>
      <c r="J28" s="30">
        <v>0</v>
      </c>
      <c r="K28" s="42">
        <v>0</v>
      </c>
      <c r="L28" s="31">
        <f t="shared" si="11"/>
        <v>0</v>
      </c>
      <c r="M28" s="56">
        <v>0</v>
      </c>
      <c r="N28" s="42">
        <v>0</v>
      </c>
      <c r="O28" s="31">
        <f t="shared" si="2"/>
        <v>0</v>
      </c>
      <c r="P28" s="30">
        <v>0</v>
      </c>
      <c r="Q28" s="42">
        <v>0</v>
      </c>
      <c r="R28" s="31">
        <f t="shared" si="12"/>
        <v>0</v>
      </c>
      <c r="S28" s="43">
        <f t="shared" si="4"/>
        <v>0</v>
      </c>
      <c r="T28" s="30">
        <v>0</v>
      </c>
      <c r="U28" s="30">
        <v>0</v>
      </c>
      <c r="V28" s="37">
        <f t="shared" si="5"/>
        <v>0</v>
      </c>
      <c r="W28" s="43">
        <f t="shared" si="6"/>
        <v>0</v>
      </c>
      <c r="X28" s="32">
        <v>0</v>
      </c>
      <c r="Y28" s="31">
        <f t="shared" si="13"/>
        <v>0</v>
      </c>
      <c r="Z28" s="30">
        <v>0</v>
      </c>
      <c r="AA28" s="33"/>
      <c r="AB28" s="34"/>
      <c r="AC28" s="35"/>
      <c r="AD28" s="43">
        <f t="shared" si="8"/>
        <v>0</v>
      </c>
    </row>
    <row r="29" spans="1:30" ht="18" customHeight="1" x14ac:dyDescent="0.2">
      <c r="A29" s="27">
        <f t="shared" si="9"/>
        <v>19</v>
      </c>
      <c r="B29" s="28" t="str">
        <f>IF('Personal Contratado'!C25="","",'Personal Contratado'!C25)</f>
        <v/>
      </c>
      <c r="C29" s="28" t="str">
        <f>IF('Personal Contratado'!D25="","",'Personal Contratado'!D25)</f>
        <v/>
      </c>
      <c r="D29" s="40"/>
      <c r="E29" s="29"/>
      <c r="F29" s="40" t="str">
        <f t="shared" si="10"/>
        <v/>
      </c>
      <c r="G29" s="30">
        <v>0</v>
      </c>
      <c r="H29" s="30">
        <v>0</v>
      </c>
      <c r="I29" s="30">
        <v>0</v>
      </c>
      <c r="J29" s="30">
        <v>0</v>
      </c>
      <c r="K29" s="42">
        <v>0</v>
      </c>
      <c r="L29" s="31">
        <f t="shared" si="11"/>
        <v>0</v>
      </c>
      <c r="M29" s="56">
        <v>0</v>
      </c>
      <c r="N29" s="42">
        <v>0</v>
      </c>
      <c r="O29" s="31">
        <f t="shared" si="2"/>
        <v>0</v>
      </c>
      <c r="P29" s="30">
        <v>0</v>
      </c>
      <c r="Q29" s="42">
        <v>0</v>
      </c>
      <c r="R29" s="31">
        <f t="shared" si="12"/>
        <v>0</v>
      </c>
      <c r="S29" s="43">
        <f t="shared" si="4"/>
        <v>0</v>
      </c>
      <c r="T29" s="30">
        <v>0</v>
      </c>
      <c r="U29" s="30">
        <v>0</v>
      </c>
      <c r="V29" s="37">
        <f t="shared" si="5"/>
        <v>0</v>
      </c>
      <c r="W29" s="43">
        <f t="shared" si="6"/>
        <v>0</v>
      </c>
      <c r="X29" s="32">
        <v>0</v>
      </c>
      <c r="Y29" s="31">
        <f t="shared" si="13"/>
        <v>0</v>
      </c>
      <c r="Z29" s="30">
        <v>0</v>
      </c>
      <c r="AA29" s="33"/>
      <c r="AB29" s="34"/>
      <c r="AC29" s="35"/>
      <c r="AD29" s="43">
        <f t="shared" si="8"/>
        <v>0</v>
      </c>
    </row>
    <row r="30" spans="1:30" ht="18" customHeight="1" x14ac:dyDescent="0.2">
      <c r="A30" s="27">
        <f t="shared" si="9"/>
        <v>20</v>
      </c>
      <c r="B30" s="28" t="str">
        <f>IF('Personal Contratado'!C26="","",'Personal Contratado'!C26)</f>
        <v/>
      </c>
      <c r="C30" s="28" t="str">
        <f>IF('Personal Contratado'!D26="","",'Personal Contratado'!D26)</f>
        <v/>
      </c>
      <c r="D30" s="40"/>
      <c r="E30" s="29"/>
      <c r="F30" s="40" t="str">
        <f t="shared" si="10"/>
        <v/>
      </c>
      <c r="G30" s="30">
        <v>0</v>
      </c>
      <c r="H30" s="30">
        <v>0</v>
      </c>
      <c r="I30" s="30">
        <v>0</v>
      </c>
      <c r="J30" s="30">
        <v>0</v>
      </c>
      <c r="K30" s="42">
        <v>0</v>
      </c>
      <c r="L30" s="31">
        <f t="shared" si="11"/>
        <v>0</v>
      </c>
      <c r="M30" s="56">
        <v>0</v>
      </c>
      <c r="N30" s="42">
        <v>0</v>
      </c>
      <c r="O30" s="31">
        <f t="shared" si="2"/>
        <v>0</v>
      </c>
      <c r="P30" s="30">
        <v>0</v>
      </c>
      <c r="Q30" s="42">
        <v>0</v>
      </c>
      <c r="R30" s="31">
        <f t="shared" si="12"/>
        <v>0</v>
      </c>
      <c r="S30" s="43">
        <f t="shared" si="4"/>
        <v>0</v>
      </c>
      <c r="T30" s="30">
        <v>0</v>
      </c>
      <c r="U30" s="30">
        <v>0</v>
      </c>
      <c r="V30" s="37">
        <f t="shared" si="5"/>
        <v>0</v>
      </c>
      <c r="W30" s="43">
        <f t="shared" si="6"/>
        <v>0</v>
      </c>
      <c r="X30" s="32">
        <v>0</v>
      </c>
      <c r="Y30" s="31">
        <f t="shared" si="13"/>
        <v>0</v>
      </c>
      <c r="Z30" s="30">
        <v>0</v>
      </c>
      <c r="AA30" s="33"/>
      <c r="AB30" s="34"/>
      <c r="AC30" s="35"/>
      <c r="AD30" s="43">
        <f t="shared" si="8"/>
        <v>0</v>
      </c>
    </row>
    <row r="31" spans="1:30" ht="18" customHeight="1" x14ac:dyDescent="0.2">
      <c r="G31" s="26">
        <f>SUM(G11:G30)</f>
        <v>0</v>
      </c>
      <c r="H31" s="26">
        <f>SUM(H11:H30)</f>
        <v>0</v>
      </c>
      <c r="I31" s="26">
        <f>SUM(I11:I30)</f>
        <v>0</v>
      </c>
      <c r="J31" s="26">
        <f>SUM(J11:J30)</f>
        <v>0</v>
      </c>
      <c r="L31" s="51">
        <f>SUM(L11:L30)</f>
        <v>0</v>
      </c>
      <c r="M31" s="26">
        <f>SUM(M11:M30)</f>
        <v>0</v>
      </c>
      <c r="N31" s="54"/>
      <c r="O31" s="51">
        <f>SUM(O11:O30)</f>
        <v>0</v>
      </c>
      <c r="R31" s="51">
        <f>SUM(R11:R30)</f>
        <v>0</v>
      </c>
      <c r="S31" s="51">
        <f>SUM(S11:S30)</f>
        <v>0</v>
      </c>
      <c r="V31" s="50">
        <f>SUM(V11:V30)</f>
        <v>0</v>
      </c>
      <c r="W31" s="50">
        <f>SUM(W11:W30)</f>
        <v>0</v>
      </c>
      <c r="Y31" s="50">
        <f>SUM(Y11:Y30)</f>
        <v>0</v>
      </c>
      <c r="AD31" s="49">
        <f>SUM(V31-Y31)</f>
        <v>0</v>
      </c>
    </row>
  </sheetData>
  <sheetProtection password="CDCA" sheet="1" objects="1" scenarios="1"/>
  <mergeCells count="25">
    <mergeCell ref="W9:W10"/>
    <mergeCell ref="D9:I9"/>
    <mergeCell ref="X9:X10"/>
    <mergeCell ref="J9:O9"/>
    <mergeCell ref="AB9:AB10"/>
    <mergeCell ref="S9:S10"/>
    <mergeCell ref="T9:T10"/>
    <mergeCell ref="U9:U10"/>
    <mergeCell ref="V9:V10"/>
    <mergeCell ref="C9:C10"/>
    <mergeCell ref="AD9:AD10"/>
    <mergeCell ref="A9:B10"/>
    <mergeCell ref="P1:T1"/>
    <mergeCell ref="G1:L1"/>
    <mergeCell ref="C5:D5"/>
    <mergeCell ref="C6:L6"/>
    <mergeCell ref="C4:L4"/>
    <mergeCell ref="H3:L3"/>
    <mergeCell ref="C7:D7"/>
    <mergeCell ref="AC9:AC10"/>
    <mergeCell ref="AA9:AA10"/>
    <mergeCell ref="E7:G7"/>
    <mergeCell ref="Y9:Y10"/>
    <mergeCell ref="Z9:Z10"/>
    <mergeCell ref="P9:R9"/>
  </mergeCells>
  <phoneticPr fontId="22"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
  <sheetViews>
    <sheetView zoomScale="70" zoomScaleNormal="70" workbookViewId="0">
      <selection activeCell="X11" sqref="X11:X30"/>
    </sheetView>
  </sheetViews>
  <sheetFormatPr baseColWidth="10" defaultRowHeight="12.75" x14ac:dyDescent="0.2"/>
  <cols>
    <col min="1" max="1" width="3.85546875" style="14"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24" customWidth="1"/>
    <col min="29" max="29" width="35" customWidth="1"/>
  </cols>
  <sheetData>
    <row r="1" spans="1:32" ht="18" x14ac:dyDescent="0.2">
      <c r="A1" s="15"/>
      <c r="B1" s="16"/>
      <c r="C1" s="16"/>
      <c r="D1" s="16"/>
      <c r="E1" s="16"/>
      <c r="F1" s="16"/>
      <c r="G1" s="166" t="s">
        <v>42</v>
      </c>
      <c r="H1" s="166"/>
      <c r="I1" s="166"/>
      <c r="J1" s="166"/>
      <c r="K1" s="166"/>
      <c r="L1" s="166"/>
      <c r="M1" s="53"/>
      <c r="N1" s="53"/>
      <c r="O1" s="53"/>
      <c r="P1" s="164">
        <f>EXPEDIENTE!D3</f>
        <v>0</v>
      </c>
      <c r="Q1" s="165"/>
      <c r="R1" s="165"/>
      <c r="S1" s="165"/>
      <c r="T1" s="165"/>
      <c r="U1" s="16"/>
      <c r="V1" s="16"/>
      <c r="W1" s="16"/>
      <c r="X1" s="16"/>
      <c r="Y1" s="16"/>
      <c r="Z1" s="16"/>
      <c r="AA1" s="16"/>
      <c r="AB1" s="16"/>
      <c r="AC1" s="16"/>
      <c r="AD1" s="16"/>
    </row>
    <row r="2" spans="1:32" x14ac:dyDescent="0.2">
      <c r="A2" s="15"/>
      <c r="B2" s="16"/>
      <c r="C2" s="16"/>
      <c r="D2" s="16"/>
      <c r="E2" s="16"/>
      <c r="F2" s="16"/>
      <c r="G2" s="16"/>
      <c r="H2" s="19"/>
      <c r="I2" s="19"/>
      <c r="J2" s="19"/>
      <c r="K2" s="19"/>
      <c r="L2" s="19"/>
      <c r="M2" s="19"/>
      <c r="N2" s="19"/>
      <c r="O2" s="19"/>
      <c r="P2" s="16"/>
      <c r="Q2" s="16"/>
      <c r="R2" s="16"/>
      <c r="S2" s="16"/>
      <c r="T2" s="16"/>
      <c r="U2" s="16"/>
      <c r="V2" s="16"/>
      <c r="W2" s="16"/>
      <c r="X2" s="16"/>
      <c r="Y2" s="16"/>
      <c r="Z2" s="16"/>
      <c r="AA2" s="16"/>
      <c r="AB2" s="16"/>
      <c r="AC2" s="16"/>
      <c r="AD2" s="16"/>
    </row>
    <row r="3" spans="1:32" ht="15" x14ac:dyDescent="0.25">
      <c r="A3" s="15"/>
      <c r="B3" s="16"/>
      <c r="C3" s="19"/>
      <c r="D3" s="19"/>
      <c r="E3" s="19"/>
      <c r="F3" s="19"/>
      <c r="G3" s="24" t="s">
        <v>41</v>
      </c>
      <c r="H3" s="169"/>
      <c r="I3" s="170"/>
      <c r="J3" s="170"/>
      <c r="K3" s="170"/>
      <c r="L3" s="170"/>
      <c r="M3" s="16"/>
      <c r="N3" s="16"/>
      <c r="O3" s="16"/>
      <c r="P3" s="16"/>
      <c r="Q3" s="16"/>
      <c r="R3" s="16"/>
      <c r="S3" s="16"/>
      <c r="T3" s="16"/>
      <c r="U3" s="16"/>
      <c r="V3" s="16"/>
      <c r="W3" s="16"/>
      <c r="Y3" s="16"/>
      <c r="Z3" s="16"/>
      <c r="AA3" s="16"/>
      <c r="AB3" s="16"/>
      <c r="AC3" s="16"/>
      <c r="AD3" s="16"/>
    </row>
    <row r="4" spans="1:32" ht="15" x14ac:dyDescent="0.25">
      <c r="A4" s="15"/>
      <c r="B4" s="18" t="s">
        <v>43</v>
      </c>
      <c r="C4" s="168" t="str">
        <f>IF(EXPEDIENTE!D5="","",EXPEDIENTE!D5)</f>
        <v/>
      </c>
      <c r="D4" s="168"/>
      <c r="E4" s="168"/>
      <c r="F4" s="168"/>
      <c r="G4" s="168"/>
      <c r="H4" s="168"/>
      <c r="I4" s="168"/>
      <c r="J4" s="168"/>
      <c r="K4" s="168"/>
      <c r="L4" s="168"/>
      <c r="M4" s="16"/>
      <c r="N4" s="16"/>
      <c r="O4" s="16"/>
      <c r="P4" s="16"/>
      <c r="Q4" s="16"/>
      <c r="R4" s="16"/>
      <c r="S4" s="16"/>
      <c r="T4" s="16"/>
      <c r="U4" s="16"/>
      <c r="V4" s="16"/>
      <c r="W4" s="16"/>
      <c r="X4" s="16"/>
      <c r="Y4" s="16"/>
      <c r="Z4" s="16"/>
      <c r="AA4" s="16"/>
      <c r="AB4" s="16"/>
      <c r="AC4" s="16"/>
      <c r="AD4" s="16"/>
    </row>
    <row r="5" spans="1:32" ht="15" x14ac:dyDescent="0.25">
      <c r="A5" s="15"/>
      <c r="B5" s="18" t="s">
        <v>12</v>
      </c>
      <c r="C5" s="167" t="str">
        <f>IF(EXPEDIENTE!D6="","",EXPEDIENTE!D6)</f>
        <v/>
      </c>
      <c r="D5" s="167"/>
      <c r="E5" s="21"/>
      <c r="F5" s="22"/>
      <c r="G5" s="22"/>
      <c r="H5" s="22"/>
      <c r="I5" s="22"/>
      <c r="J5" s="22"/>
      <c r="K5" s="22"/>
      <c r="L5" s="22"/>
      <c r="M5" s="22"/>
      <c r="N5" s="22"/>
      <c r="O5" s="22"/>
      <c r="P5" s="15"/>
      <c r="Q5" s="15"/>
      <c r="R5" s="15"/>
      <c r="S5" s="15"/>
      <c r="T5" s="15"/>
      <c r="U5" s="16"/>
      <c r="V5" s="16"/>
      <c r="W5" s="16"/>
      <c r="X5" s="16"/>
      <c r="Y5" s="16"/>
      <c r="Z5" s="16"/>
      <c r="AA5" s="16"/>
      <c r="AB5" s="16"/>
      <c r="AC5" s="16"/>
      <c r="AD5" s="16"/>
    </row>
    <row r="6" spans="1:32" ht="15" x14ac:dyDescent="0.25">
      <c r="A6" s="15"/>
      <c r="B6" s="18" t="s">
        <v>53</v>
      </c>
      <c r="C6" s="168" t="str">
        <f>IF(EXPEDIENTE!D7="","",EXPEDIENTE!D7)</f>
        <v xml:space="preserve"> EMPLEO CON APOYO   /   GABINETES DE ORIENTACIÓN E INSERCIÓN LABORAL</v>
      </c>
      <c r="D6" s="168"/>
      <c r="E6" s="168"/>
      <c r="F6" s="168"/>
      <c r="G6" s="168"/>
      <c r="H6" s="168"/>
      <c r="I6" s="168"/>
      <c r="J6" s="168"/>
      <c r="K6" s="168"/>
      <c r="L6" s="168"/>
      <c r="M6" s="16"/>
      <c r="N6" s="16"/>
      <c r="O6" s="16"/>
      <c r="P6" s="16"/>
      <c r="Q6" s="16"/>
      <c r="R6" s="16"/>
      <c r="S6" s="16"/>
      <c r="T6" s="16"/>
      <c r="U6" s="16"/>
      <c r="V6" s="16"/>
      <c r="W6" s="16"/>
      <c r="X6" s="16"/>
      <c r="Y6" s="16"/>
      <c r="Z6" s="16"/>
      <c r="AA6" s="16"/>
      <c r="AB6" s="16"/>
      <c r="AC6" s="16"/>
      <c r="AD6" s="16"/>
    </row>
    <row r="7" spans="1:32" ht="15" x14ac:dyDescent="0.25">
      <c r="A7" s="15"/>
      <c r="B7" s="17" t="s">
        <v>54</v>
      </c>
      <c r="C7" s="171" t="str">
        <f>IF(H3="","",H3)</f>
        <v/>
      </c>
      <c r="D7" s="172"/>
      <c r="E7" s="173">
        <f>SUM(Y31)</f>
        <v>0</v>
      </c>
      <c r="F7" s="174"/>
      <c r="G7" s="175"/>
      <c r="H7" s="20"/>
      <c r="I7" s="20"/>
      <c r="J7" s="20"/>
      <c r="K7" s="20"/>
      <c r="L7" s="20"/>
      <c r="M7" s="20"/>
      <c r="N7" s="20"/>
      <c r="O7" s="20"/>
      <c r="P7" s="16"/>
      <c r="Q7" s="16"/>
      <c r="R7" s="16"/>
      <c r="S7" s="16"/>
      <c r="T7" s="16"/>
      <c r="U7" s="16"/>
      <c r="V7" s="16"/>
      <c r="W7" s="16"/>
      <c r="X7" s="16"/>
      <c r="Y7" s="16"/>
      <c r="Z7" s="16"/>
      <c r="AA7" s="16"/>
      <c r="AB7" s="16"/>
      <c r="AC7" s="16"/>
      <c r="AD7" s="16"/>
    </row>
    <row r="8" spans="1:32" x14ac:dyDescent="0.2">
      <c r="A8" s="23"/>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32" s="25" customFormat="1" ht="29.25" customHeight="1" x14ac:dyDescent="0.2">
      <c r="A9" s="163" t="s">
        <v>33</v>
      </c>
      <c r="B9" s="163"/>
      <c r="C9" s="163" t="s">
        <v>37</v>
      </c>
      <c r="D9" s="163" t="s">
        <v>38</v>
      </c>
      <c r="E9" s="163"/>
      <c r="F9" s="163"/>
      <c r="G9" s="163"/>
      <c r="H9" s="163"/>
      <c r="I9" s="163"/>
      <c r="J9" s="176" t="s">
        <v>59</v>
      </c>
      <c r="K9" s="177"/>
      <c r="L9" s="177"/>
      <c r="M9" s="177"/>
      <c r="N9" s="177"/>
      <c r="O9" s="178"/>
      <c r="P9" s="163" t="s">
        <v>47</v>
      </c>
      <c r="Q9" s="163"/>
      <c r="R9" s="163"/>
      <c r="S9" s="163" t="s">
        <v>3</v>
      </c>
      <c r="T9" s="163" t="s">
        <v>9</v>
      </c>
      <c r="U9" s="163" t="s">
        <v>7</v>
      </c>
      <c r="V9" s="163" t="s">
        <v>17</v>
      </c>
      <c r="W9" s="163" t="s">
        <v>31</v>
      </c>
      <c r="X9" s="163" t="s">
        <v>5</v>
      </c>
      <c r="Y9" s="163" t="s">
        <v>32</v>
      </c>
      <c r="Z9" s="163" t="s">
        <v>8</v>
      </c>
      <c r="AA9" s="163" t="s">
        <v>18</v>
      </c>
      <c r="AB9" s="163" t="s">
        <v>4</v>
      </c>
      <c r="AC9" s="163" t="s">
        <v>0</v>
      </c>
      <c r="AD9" s="163" t="s">
        <v>44</v>
      </c>
    </row>
    <row r="10" spans="1:32" s="25" customFormat="1" ht="36" x14ac:dyDescent="0.2">
      <c r="A10" s="163"/>
      <c r="B10" s="163"/>
      <c r="C10" s="163"/>
      <c r="D10" s="47" t="s">
        <v>6</v>
      </c>
      <c r="E10" s="48" t="s">
        <v>36</v>
      </c>
      <c r="F10" s="48" t="s">
        <v>35</v>
      </c>
      <c r="G10" s="47" t="s">
        <v>39</v>
      </c>
      <c r="H10" s="71" t="s">
        <v>82</v>
      </c>
      <c r="I10" s="47" t="s">
        <v>40</v>
      </c>
      <c r="J10" s="47" t="s">
        <v>66</v>
      </c>
      <c r="K10" s="47" t="s">
        <v>34</v>
      </c>
      <c r="L10" s="47" t="s">
        <v>30</v>
      </c>
      <c r="M10" s="47" t="s">
        <v>67</v>
      </c>
      <c r="N10" s="47" t="s">
        <v>34</v>
      </c>
      <c r="O10" s="47" t="s">
        <v>30</v>
      </c>
      <c r="P10" s="47" t="s">
        <v>46</v>
      </c>
      <c r="Q10" s="47" t="s">
        <v>34</v>
      </c>
      <c r="R10" s="47" t="s">
        <v>30</v>
      </c>
      <c r="S10" s="163"/>
      <c r="T10" s="163"/>
      <c r="U10" s="163"/>
      <c r="V10" s="163"/>
      <c r="W10" s="163"/>
      <c r="X10" s="163"/>
      <c r="Y10" s="163"/>
      <c r="Z10" s="163"/>
      <c r="AA10" s="163"/>
      <c r="AB10" s="163"/>
      <c r="AC10" s="163"/>
      <c r="AD10" s="163"/>
    </row>
    <row r="11" spans="1:32" ht="18" customHeight="1" x14ac:dyDescent="0.2">
      <c r="A11" s="38">
        <v>1</v>
      </c>
      <c r="B11" s="39" t="str">
        <f>IF('Personal Contratado'!C7="","",'Personal Contratado'!C7)</f>
        <v/>
      </c>
      <c r="C11" s="39" t="str">
        <f>IF('Personal Contratado'!D7="","",'Personal Contratado'!D7)</f>
        <v/>
      </c>
      <c r="D11" s="40"/>
      <c r="E11" s="40"/>
      <c r="F11" s="40" t="str">
        <f t="shared" ref="F11:F18" si="0">IF(D11="","",SUM(D11-E11))</f>
        <v/>
      </c>
      <c r="G11" s="41">
        <v>0</v>
      </c>
      <c r="H11" s="41">
        <v>0</v>
      </c>
      <c r="I11" s="41">
        <v>0</v>
      </c>
      <c r="J11" s="41">
        <v>0</v>
      </c>
      <c r="K11" s="42">
        <v>0</v>
      </c>
      <c r="L11" s="43">
        <f>SUM(J11*K11)</f>
        <v>0</v>
      </c>
      <c r="M11" s="55">
        <v>0</v>
      </c>
      <c r="N11" s="42">
        <v>0</v>
      </c>
      <c r="O11" s="43">
        <f>SUM(M11*N11)</f>
        <v>0</v>
      </c>
      <c r="P11" s="41">
        <v>0</v>
      </c>
      <c r="Q11" s="42">
        <v>0</v>
      </c>
      <c r="R11" s="43">
        <f>SUM(P11*Q11)</f>
        <v>0</v>
      </c>
      <c r="S11" s="43">
        <f>SUM(L11++O11+R11)</f>
        <v>0</v>
      </c>
      <c r="T11" s="41">
        <v>0</v>
      </c>
      <c r="U11" s="41">
        <v>0</v>
      </c>
      <c r="V11" s="43">
        <f>G11+S11-T11-U11</f>
        <v>0</v>
      </c>
      <c r="W11" s="43">
        <f t="shared" ref="W11:W30" si="1">SUM(G11-H11-I11+L11-T11-U11)</f>
        <v>0</v>
      </c>
      <c r="X11" s="32">
        <v>0</v>
      </c>
      <c r="Y11" s="43">
        <f>+W11*X11</f>
        <v>0</v>
      </c>
      <c r="Z11" s="30">
        <v>0</v>
      </c>
      <c r="AA11" s="44"/>
      <c r="AB11" s="45"/>
      <c r="AC11" s="46"/>
      <c r="AD11" s="43">
        <f>SUM(V11-Y11)</f>
        <v>0</v>
      </c>
      <c r="AF11" s="52"/>
    </row>
    <row r="12" spans="1:32" ht="18" customHeight="1" x14ac:dyDescent="0.2">
      <c r="A12" s="27">
        <f>SUM(A11+1)</f>
        <v>2</v>
      </c>
      <c r="B12" s="28" t="str">
        <f>IF('Personal Contratado'!C8="","",'Personal Contratado'!C8)</f>
        <v/>
      </c>
      <c r="C12" s="28" t="str">
        <f>IF('Personal Contratado'!D8="","",'Personal Contratado'!D8)</f>
        <v/>
      </c>
      <c r="D12" s="40"/>
      <c r="E12" s="29"/>
      <c r="F12" s="40" t="str">
        <f t="shared" si="0"/>
        <v/>
      </c>
      <c r="G12" s="30">
        <v>0</v>
      </c>
      <c r="H12" s="30">
        <v>0</v>
      </c>
      <c r="I12" s="30">
        <v>0</v>
      </c>
      <c r="J12" s="30">
        <v>0</v>
      </c>
      <c r="K12" s="42">
        <v>0</v>
      </c>
      <c r="L12" s="31">
        <f t="shared" ref="L12:L30" si="2">SUM(J12*K12)</f>
        <v>0</v>
      </c>
      <c r="M12" s="56">
        <v>0</v>
      </c>
      <c r="N12" s="42">
        <v>0</v>
      </c>
      <c r="O12" s="31">
        <f t="shared" ref="O12:O30" si="3">SUM(M12*N12)</f>
        <v>0</v>
      </c>
      <c r="P12" s="30">
        <v>0</v>
      </c>
      <c r="Q12" s="42">
        <v>0</v>
      </c>
      <c r="R12" s="31">
        <f t="shared" ref="R12:R30" si="4">SUM(P12*Q12)</f>
        <v>0</v>
      </c>
      <c r="S12" s="43">
        <f t="shared" ref="S12:S30" si="5">SUM(L12++O12+R12)</f>
        <v>0</v>
      </c>
      <c r="T12" s="30">
        <v>0</v>
      </c>
      <c r="U12" s="30">
        <v>0</v>
      </c>
      <c r="V12" s="31">
        <f t="shared" ref="V12:V30" si="6">G12+S12-T12-U12</f>
        <v>0</v>
      </c>
      <c r="W12" s="43">
        <f t="shared" si="1"/>
        <v>0</v>
      </c>
      <c r="X12" s="32">
        <v>0</v>
      </c>
      <c r="Y12" s="31">
        <f t="shared" ref="Y12:Y30" si="7">+W12*X12</f>
        <v>0</v>
      </c>
      <c r="Z12" s="30">
        <v>0</v>
      </c>
      <c r="AA12" s="33"/>
      <c r="AB12" s="34"/>
      <c r="AC12" s="35"/>
      <c r="AD12" s="43">
        <f t="shared" ref="AD12:AD30" si="8">SUM(V12-Y12)</f>
        <v>0</v>
      </c>
      <c r="AF12" s="52"/>
    </row>
    <row r="13" spans="1:32" ht="18" customHeight="1" x14ac:dyDescent="0.2">
      <c r="A13" s="27">
        <f t="shared" ref="A13:A30" si="9">SUM(A12+1)</f>
        <v>3</v>
      </c>
      <c r="B13" s="28" t="str">
        <f>IF('Personal Contratado'!C9="","",'Personal Contratado'!C9)</f>
        <v/>
      </c>
      <c r="C13" s="28" t="str">
        <f>IF('Personal Contratado'!D9="","",'Personal Contratado'!D9)</f>
        <v/>
      </c>
      <c r="D13" s="40"/>
      <c r="E13" s="29"/>
      <c r="F13" s="40" t="str">
        <f t="shared" si="0"/>
        <v/>
      </c>
      <c r="G13" s="30">
        <v>0</v>
      </c>
      <c r="H13" s="30">
        <v>0</v>
      </c>
      <c r="I13" s="30">
        <v>0</v>
      </c>
      <c r="J13" s="30">
        <v>0</v>
      </c>
      <c r="K13" s="42">
        <v>0</v>
      </c>
      <c r="L13" s="31">
        <f t="shared" si="2"/>
        <v>0</v>
      </c>
      <c r="M13" s="56">
        <v>0</v>
      </c>
      <c r="N13" s="42">
        <v>0</v>
      </c>
      <c r="O13" s="31">
        <f t="shared" si="3"/>
        <v>0</v>
      </c>
      <c r="P13" s="30">
        <v>0</v>
      </c>
      <c r="Q13" s="42">
        <v>0</v>
      </c>
      <c r="R13" s="31">
        <f t="shared" si="4"/>
        <v>0</v>
      </c>
      <c r="S13" s="43">
        <f t="shared" si="5"/>
        <v>0</v>
      </c>
      <c r="T13" s="30">
        <v>0</v>
      </c>
      <c r="U13" s="30">
        <v>0</v>
      </c>
      <c r="V13" s="31">
        <f t="shared" si="6"/>
        <v>0</v>
      </c>
      <c r="W13" s="43">
        <f t="shared" si="1"/>
        <v>0</v>
      </c>
      <c r="X13" s="32">
        <v>0</v>
      </c>
      <c r="Y13" s="31">
        <f t="shared" si="7"/>
        <v>0</v>
      </c>
      <c r="Z13" s="30">
        <v>0</v>
      </c>
      <c r="AA13" s="33"/>
      <c r="AB13" s="34"/>
      <c r="AC13" s="35"/>
      <c r="AD13" s="43">
        <f t="shared" si="8"/>
        <v>0</v>
      </c>
      <c r="AF13" s="52"/>
    </row>
    <row r="14" spans="1:32" ht="18" customHeight="1" x14ac:dyDescent="0.2">
      <c r="A14" s="27">
        <f t="shared" si="9"/>
        <v>4</v>
      </c>
      <c r="B14" s="28" t="str">
        <f>IF('Personal Contratado'!C10="","",'Personal Contratado'!C10)</f>
        <v/>
      </c>
      <c r="C14" s="28" t="str">
        <f>IF('Personal Contratado'!D10="","",'Personal Contratado'!D10)</f>
        <v/>
      </c>
      <c r="D14" s="40"/>
      <c r="E14" s="29"/>
      <c r="F14" s="40" t="str">
        <f t="shared" si="0"/>
        <v/>
      </c>
      <c r="G14" s="30">
        <v>0</v>
      </c>
      <c r="H14" s="30">
        <v>0</v>
      </c>
      <c r="I14" s="30">
        <v>0</v>
      </c>
      <c r="J14" s="30">
        <v>0</v>
      </c>
      <c r="K14" s="42">
        <v>0</v>
      </c>
      <c r="L14" s="31">
        <f t="shared" si="2"/>
        <v>0</v>
      </c>
      <c r="M14" s="56">
        <v>0</v>
      </c>
      <c r="N14" s="42">
        <v>0</v>
      </c>
      <c r="O14" s="31">
        <f t="shared" si="3"/>
        <v>0</v>
      </c>
      <c r="P14" s="30">
        <v>0</v>
      </c>
      <c r="Q14" s="42">
        <v>0</v>
      </c>
      <c r="R14" s="31">
        <f t="shared" si="4"/>
        <v>0</v>
      </c>
      <c r="S14" s="43">
        <f t="shared" si="5"/>
        <v>0</v>
      </c>
      <c r="T14" s="30">
        <v>0</v>
      </c>
      <c r="U14" s="30">
        <v>0</v>
      </c>
      <c r="V14" s="31">
        <f t="shared" si="6"/>
        <v>0</v>
      </c>
      <c r="W14" s="43">
        <f t="shared" si="1"/>
        <v>0</v>
      </c>
      <c r="X14" s="32">
        <v>0</v>
      </c>
      <c r="Y14" s="31">
        <f t="shared" si="7"/>
        <v>0</v>
      </c>
      <c r="Z14" s="30">
        <v>0</v>
      </c>
      <c r="AA14" s="33"/>
      <c r="AB14" s="34"/>
      <c r="AC14" s="35"/>
      <c r="AD14" s="43">
        <f t="shared" si="8"/>
        <v>0</v>
      </c>
    </row>
    <row r="15" spans="1:32" ht="18" customHeight="1" x14ac:dyDescent="0.2">
      <c r="A15" s="27">
        <f t="shared" si="9"/>
        <v>5</v>
      </c>
      <c r="B15" s="28" t="str">
        <f>IF('Personal Contratado'!C11="","",'Personal Contratado'!C11)</f>
        <v/>
      </c>
      <c r="C15" s="28" t="str">
        <f>IF('Personal Contratado'!D11="","",'Personal Contratado'!D11)</f>
        <v/>
      </c>
      <c r="D15" s="40"/>
      <c r="E15" s="29"/>
      <c r="F15" s="40" t="str">
        <f t="shared" si="0"/>
        <v/>
      </c>
      <c r="G15" s="30">
        <v>0</v>
      </c>
      <c r="H15" s="30">
        <v>0</v>
      </c>
      <c r="I15" s="30">
        <v>0</v>
      </c>
      <c r="J15" s="30">
        <v>0</v>
      </c>
      <c r="K15" s="42">
        <v>0</v>
      </c>
      <c r="L15" s="31">
        <f t="shared" si="2"/>
        <v>0</v>
      </c>
      <c r="M15" s="56">
        <v>0</v>
      </c>
      <c r="N15" s="42">
        <v>0</v>
      </c>
      <c r="O15" s="31">
        <f t="shared" si="3"/>
        <v>0</v>
      </c>
      <c r="P15" s="30">
        <v>0</v>
      </c>
      <c r="Q15" s="42">
        <v>0</v>
      </c>
      <c r="R15" s="31">
        <f t="shared" si="4"/>
        <v>0</v>
      </c>
      <c r="S15" s="43">
        <f t="shared" si="5"/>
        <v>0</v>
      </c>
      <c r="T15" s="30">
        <v>0</v>
      </c>
      <c r="U15" s="30">
        <v>0</v>
      </c>
      <c r="V15" s="31">
        <f t="shared" si="6"/>
        <v>0</v>
      </c>
      <c r="W15" s="43">
        <f t="shared" si="1"/>
        <v>0</v>
      </c>
      <c r="X15" s="32">
        <v>0</v>
      </c>
      <c r="Y15" s="31">
        <f t="shared" si="7"/>
        <v>0</v>
      </c>
      <c r="Z15" s="30">
        <v>0</v>
      </c>
      <c r="AA15" s="33"/>
      <c r="AB15" s="36"/>
      <c r="AC15" s="35"/>
      <c r="AD15" s="43">
        <f t="shared" si="8"/>
        <v>0</v>
      </c>
    </row>
    <row r="16" spans="1:32" ht="18" customHeight="1" x14ac:dyDescent="0.2">
      <c r="A16" s="27">
        <f t="shared" si="9"/>
        <v>6</v>
      </c>
      <c r="B16" s="28" t="str">
        <f>IF('Personal Contratado'!C12="","",'Personal Contratado'!C12)</f>
        <v/>
      </c>
      <c r="C16" s="28" t="str">
        <f>IF('Personal Contratado'!D12="","",'Personal Contratado'!D12)</f>
        <v/>
      </c>
      <c r="D16" s="40"/>
      <c r="E16" s="29"/>
      <c r="F16" s="40" t="str">
        <f t="shared" si="0"/>
        <v/>
      </c>
      <c r="G16" s="30">
        <v>0</v>
      </c>
      <c r="H16" s="30">
        <v>0</v>
      </c>
      <c r="I16" s="30">
        <v>0</v>
      </c>
      <c r="J16" s="30">
        <v>0</v>
      </c>
      <c r="K16" s="42">
        <v>0</v>
      </c>
      <c r="L16" s="31">
        <f t="shared" si="2"/>
        <v>0</v>
      </c>
      <c r="M16" s="56">
        <v>0</v>
      </c>
      <c r="N16" s="42">
        <v>0</v>
      </c>
      <c r="O16" s="31">
        <f t="shared" si="3"/>
        <v>0</v>
      </c>
      <c r="P16" s="30">
        <v>0</v>
      </c>
      <c r="Q16" s="42">
        <v>0</v>
      </c>
      <c r="R16" s="31">
        <f t="shared" si="4"/>
        <v>0</v>
      </c>
      <c r="S16" s="43">
        <f t="shared" si="5"/>
        <v>0</v>
      </c>
      <c r="T16" s="30">
        <v>0</v>
      </c>
      <c r="U16" s="30">
        <v>0</v>
      </c>
      <c r="V16" s="37">
        <f t="shared" si="6"/>
        <v>0</v>
      </c>
      <c r="W16" s="43">
        <f t="shared" si="1"/>
        <v>0</v>
      </c>
      <c r="X16" s="32">
        <v>0</v>
      </c>
      <c r="Y16" s="31">
        <f t="shared" si="7"/>
        <v>0</v>
      </c>
      <c r="Z16" s="30">
        <v>0</v>
      </c>
      <c r="AA16" s="33"/>
      <c r="AB16" s="34"/>
      <c r="AC16" s="35"/>
      <c r="AD16" s="43">
        <f t="shared" si="8"/>
        <v>0</v>
      </c>
    </row>
    <row r="17" spans="1:30" ht="18" customHeight="1" x14ac:dyDescent="0.2">
      <c r="A17" s="27">
        <f t="shared" si="9"/>
        <v>7</v>
      </c>
      <c r="B17" s="28" t="str">
        <f>IF('Personal Contratado'!C13="","",'Personal Contratado'!C13)</f>
        <v/>
      </c>
      <c r="C17" s="28" t="str">
        <f>IF('Personal Contratado'!D13="","",'Personal Contratado'!D13)</f>
        <v/>
      </c>
      <c r="D17" s="40"/>
      <c r="E17" s="29"/>
      <c r="F17" s="40" t="str">
        <f t="shared" si="0"/>
        <v/>
      </c>
      <c r="G17" s="30">
        <v>0</v>
      </c>
      <c r="H17" s="30">
        <v>0</v>
      </c>
      <c r="I17" s="30">
        <v>0</v>
      </c>
      <c r="J17" s="30">
        <v>0</v>
      </c>
      <c r="K17" s="42">
        <v>0</v>
      </c>
      <c r="L17" s="31">
        <f t="shared" si="2"/>
        <v>0</v>
      </c>
      <c r="M17" s="56">
        <v>0</v>
      </c>
      <c r="N17" s="42">
        <v>0</v>
      </c>
      <c r="O17" s="31">
        <f t="shared" si="3"/>
        <v>0</v>
      </c>
      <c r="P17" s="30">
        <v>0</v>
      </c>
      <c r="Q17" s="42">
        <v>0</v>
      </c>
      <c r="R17" s="31">
        <f t="shared" si="4"/>
        <v>0</v>
      </c>
      <c r="S17" s="43">
        <f t="shared" si="5"/>
        <v>0</v>
      </c>
      <c r="T17" s="30">
        <v>0</v>
      </c>
      <c r="U17" s="30">
        <v>0</v>
      </c>
      <c r="V17" s="37">
        <f t="shared" si="6"/>
        <v>0</v>
      </c>
      <c r="W17" s="43">
        <f t="shared" si="1"/>
        <v>0</v>
      </c>
      <c r="X17" s="32">
        <v>0</v>
      </c>
      <c r="Y17" s="31">
        <f t="shared" si="7"/>
        <v>0</v>
      </c>
      <c r="Z17" s="30">
        <v>0</v>
      </c>
      <c r="AA17" s="33"/>
      <c r="AB17" s="34"/>
      <c r="AC17" s="35"/>
      <c r="AD17" s="43">
        <f t="shared" si="8"/>
        <v>0</v>
      </c>
    </row>
    <row r="18" spans="1:30" ht="18" customHeight="1" x14ac:dyDescent="0.2">
      <c r="A18" s="27">
        <f t="shared" si="9"/>
        <v>8</v>
      </c>
      <c r="B18" s="28" t="str">
        <f>IF('Personal Contratado'!C14="","",'Personal Contratado'!C14)</f>
        <v/>
      </c>
      <c r="C18" s="28" t="str">
        <f>IF('Personal Contratado'!D14="","",'Personal Contratado'!D14)</f>
        <v/>
      </c>
      <c r="D18" s="40"/>
      <c r="E18" s="29"/>
      <c r="F18" s="40" t="str">
        <f t="shared" si="0"/>
        <v/>
      </c>
      <c r="G18" s="30">
        <v>0</v>
      </c>
      <c r="H18" s="30">
        <v>0</v>
      </c>
      <c r="I18" s="30">
        <v>0</v>
      </c>
      <c r="J18" s="30">
        <v>0</v>
      </c>
      <c r="K18" s="42">
        <v>0</v>
      </c>
      <c r="L18" s="31">
        <f t="shared" si="2"/>
        <v>0</v>
      </c>
      <c r="M18" s="56">
        <v>0</v>
      </c>
      <c r="N18" s="42">
        <v>0</v>
      </c>
      <c r="O18" s="31">
        <f t="shared" si="3"/>
        <v>0</v>
      </c>
      <c r="P18" s="30">
        <v>0</v>
      </c>
      <c r="Q18" s="42">
        <v>0</v>
      </c>
      <c r="R18" s="31">
        <f t="shared" si="4"/>
        <v>0</v>
      </c>
      <c r="S18" s="43">
        <f t="shared" si="5"/>
        <v>0</v>
      </c>
      <c r="T18" s="30">
        <v>0</v>
      </c>
      <c r="U18" s="30">
        <v>0</v>
      </c>
      <c r="V18" s="37">
        <f t="shared" si="6"/>
        <v>0</v>
      </c>
      <c r="W18" s="43">
        <f t="shared" si="1"/>
        <v>0</v>
      </c>
      <c r="X18" s="32">
        <v>0</v>
      </c>
      <c r="Y18" s="31">
        <f t="shared" si="7"/>
        <v>0</v>
      </c>
      <c r="Z18" s="30">
        <v>0</v>
      </c>
      <c r="AA18" s="33"/>
      <c r="AB18" s="34"/>
      <c r="AC18" s="35"/>
      <c r="AD18" s="43">
        <f t="shared" si="8"/>
        <v>0</v>
      </c>
    </row>
    <row r="19" spans="1:30" ht="18" customHeight="1" x14ac:dyDescent="0.2">
      <c r="A19" s="27">
        <f t="shared" si="9"/>
        <v>9</v>
      </c>
      <c r="B19" s="28" t="str">
        <f>IF('Personal Contratado'!C15="","",'Personal Contratado'!C15)</f>
        <v/>
      </c>
      <c r="C19" s="28" t="str">
        <f>IF('Personal Contratado'!D15="","",'Personal Contratado'!D15)</f>
        <v/>
      </c>
      <c r="D19" s="40"/>
      <c r="E19" s="29"/>
      <c r="F19" s="40" t="str">
        <f t="shared" ref="F19:F30" si="10">IF(D19="","",SUM(D19-E19))</f>
        <v/>
      </c>
      <c r="G19" s="30">
        <v>0</v>
      </c>
      <c r="H19" s="30">
        <v>0</v>
      </c>
      <c r="I19" s="30">
        <v>0</v>
      </c>
      <c r="J19" s="30">
        <v>0</v>
      </c>
      <c r="K19" s="42">
        <v>0</v>
      </c>
      <c r="L19" s="31">
        <f t="shared" si="2"/>
        <v>0</v>
      </c>
      <c r="M19" s="56">
        <v>0</v>
      </c>
      <c r="N19" s="42">
        <v>0</v>
      </c>
      <c r="O19" s="31">
        <f t="shared" si="3"/>
        <v>0</v>
      </c>
      <c r="P19" s="30">
        <v>0</v>
      </c>
      <c r="Q19" s="42">
        <v>0</v>
      </c>
      <c r="R19" s="31">
        <f t="shared" si="4"/>
        <v>0</v>
      </c>
      <c r="S19" s="43">
        <f t="shared" si="5"/>
        <v>0</v>
      </c>
      <c r="T19" s="30">
        <v>0</v>
      </c>
      <c r="U19" s="30">
        <v>0</v>
      </c>
      <c r="V19" s="37">
        <f t="shared" si="6"/>
        <v>0</v>
      </c>
      <c r="W19" s="43">
        <f t="shared" si="1"/>
        <v>0</v>
      </c>
      <c r="X19" s="32">
        <v>0</v>
      </c>
      <c r="Y19" s="31">
        <f t="shared" si="7"/>
        <v>0</v>
      </c>
      <c r="Z19" s="30">
        <v>0</v>
      </c>
      <c r="AA19" s="33"/>
      <c r="AB19" s="34"/>
      <c r="AC19" s="35"/>
      <c r="AD19" s="43">
        <f t="shared" si="8"/>
        <v>0</v>
      </c>
    </row>
    <row r="20" spans="1:30" ht="18" customHeight="1" x14ac:dyDescent="0.2">
      <c r="A20" s="27">
        <f t="shared" si="9"/>
        <v>10</v>
      </c>
      <c r="B20" s="28" t="str">
        <f>IF('Personal Contratado'!C16="","",'Personal Contratado'!C16)</f>
        <v/>
      </c>
      <c r="C20" s="28" t="str">
        <f>IF('Personal Contratado'!D16="","",'Personal Contratado'!D16)</f>
        <v/>
      </c>
      <c r="D20" s="40"/>
      <c r="E20" s="29"/>
      <c r="F20" s="40" t="str">
        <f t="shared" si="10"/>
        <v/>
      </c>
      <c r="G20" s="30">
        <v>0</v>
      </c>
      <c r="H20" s="30">
        <v>0</v>
      </c>
      <c r="I20" s="30">
        <v>0</v>
      </c>
      <c r="J20" s="30">
        <v>0</v>
      </c>
      <c r="K20" s="42">
        <v>0</v>
      </c>
      <c r="L20" s="31">
        <f t="shared" si="2"/>
        <v>0</v>
      </c>
      <c r="M20" s="56">
        <v>0</v>
      </c>
      <c r="N20" s="42">
        <v>0</v>
      </c>
      <c r="O20" s="31">
        <f t="shared" si="3"/>
        <v>0</v>
      </c>
      <c r="P20" s="30">
        <v>0</v>
      </c>
      <c r="Q20" s="42">
        <v>0</v>
      </c>
      <c r="R20" s="31">
        <f t="shared" si="4"/>
        <v>0</v>
      </c>
      <c r="S20" s="43">
        <f t="shared" si="5"/>
        <v>0</v>
      </c>
      <c r="T20" s="30">
        <v>0</v>
      </c>
      <c r="U20" s="30">
        <v>0</v>
      </c>
      <c r="V20" s="37">
        <f t="shared" si="6"/>
        <v>0</v>
      </c>
      <c r="W20" s="43">
        <f t="shared" si="1"/>
        <v>0</v>
      </c>
      <c r="X20" s="32">
        <v>0</v>
      </c>
      <c r="Y20" s="31">
        <f t="shared" si="7"/>
        <v>0</v>
      </c>
      <c r="Z20" s="30">
        <v>0</v>
      </c>
      <c r="AA20" s="33"/>
      <c r="AB20" s="34"/>
      <c r="AC20" s="35"/>
      <c r="AD20" s="43">
        <f t="shared" si="8"/>
        <v>0</v>
      </c>
    </row>
    <row r="21" spans="1:30" ht="18" customHeight="1" x14ac:dyDescent="0.2">
      <c r="A21" s="27">
        <f t="shared" si="9"/>
        <v>11</v>
      </c>
      <c r="B21" s="28" t="str">
        <f>IF('Personal Contratado'!C17="","",'Personal Contratado'!C17)</f>
        <v/>
      </c>
      <c r="C21" s="28" t="str">
        <f>IF('Personal Contratado'!D17="","",'Personal Contratado'!D17)</f>
        <v/>
      </c>
      <c r="D21" s="40"/>
      <c r="E21" s="29"/>
      <c r="F21" s="40" t="str">
        <f t="shared" si="10"/>
        <v/>
      </c>
      <c r="G21" s="30">
        <v>0</v>
      </c>
      <c r="H21" s="30">
        <v>0</v>
      </c>
      <c r="I21" s="30">
        <v>0</v>
      </c>
      <c r="J21" s="30">
        <v>0</v>
      </c>
      <c r="K21" s="42">
        <v>0</v>
      </c>
      <c r="L21" s="31">
        <f t="shared" si="2"/>
        <v>0</v>
      </c>
      <c r="M21" s="56">
        <v>0</v>
      </c>
      <c r="N21" s="42">
        <v>0</v>
      </c>
      <c r="O21" s="31">
        <f t="shared" si="3"/>
        <v>0</v>
      </c>
      <c r="P21" s="30">
        <v>0</v>
      </c>
      <c r="Q21" s="42">
        <v>0</v>
      </c>
      <c r="R21" s="31">
        <f t="shared" si="4"/>
        <v>0</v>
      </c>
      <c r="S21" s="43">
        <f t="shared" si="5"/>
        <v>0</v>
      </c>
      <c r="T21" s="30">
        <v>0</v>
      </c>
      <c r="U21" s="30">
        <v>0</v>
      </c>
      <c r="V21" s="37">
        <f t="shared" si="6"/>
        <v>0</v>
      </c>
      <c r="W21" s="43">
        <f t="shared" si="1"/>
        <v>0</v>
      </c>
      <c r="X21" s="32">
        <v>0</v>
      </c>
      <c r="Y21" s="31">
        <f t="shared" si="7"/>
        <v>0</v>
      </c>
      <c r="Z21" s="30">
        <v>0</v>
      </c>
      <c r="AA21" s="33"/>
      <c r="AB21" s="34"/>
      <c r="AC21" s="35"/>
      <c r="AD21" s="43">
        <f t="shared" si="8"/>
        <v>0</v>
      </c>
    </row>
    <row r="22" spans="1:30" ht="18" customHeight="1" x14ac:dyDescent="0.2">
      <c r="A22" s="27">
        <f t="shared" si="9"/>
        <v>12</v>
      </c>
      <c r="B22" s="28" t="str">
        <f>IF('Personal Contratado'!C18="","",'Personal Contratado'!C18)</f>
        <v/>
      </c>
      <c r="C22" s="28" t="str">
        <f>IF('Personal Contratado'!D18="","",'Personal Contratado'!D18)</f>
        <v/>
      </c>
      <c r="D22" s="40"/>
      <c r="E22" s="29"/>
      <c r="F22" s="40" t="str">
        <f t="shared" si="10"/>
        <v/>
      </c>
      <c r="G22" s="30">
        <v>0</v>
      </c>
      <c r="H22" s="30">
        <v>0</v>
      </c>
      <c r="I22" s="30">
        <v>0</v>
      </c>
      <c r="J22" s="30">
        <v>0</v>
      </c>
      <c r="K22" s="42">
        <v>0</v>
      </c>
      <c r="L22" s="31">
        <f t="shared" si="2"/>
        <v>0</v>
      </c>
      <c r="M22" s="56">
        <v>0</v>
      </c>
      <c r="N22" s="42">
        <v>0</v>
      </c>
      <c r="O22" s="31">
        <f t="shared" si="3"/>
        <v>0</v>
      </c>
      <c r="P22" s="30">
        <v>0</v>
      </c>
      <c r="Q22" s="42">
        <v>0</v>
      </c>
      <c r="R22" s="31">
        <f t="shared" si="4"/>
        <v>0</v>
      </c>
      <c r="S22" s="43">
        <f t="shared" si="5"/>
        <v>0</v>
      </c>
      <c r="T22" s="30">
        <v>0</v>
      </c>
      <c r="U22" s="30">
        <v>0</v>
      </c>
      <c r="V22" s="37">
        <f t="shared" si="6"/>
        <v>0</v>
      </c>
      <c r="W22" s="43">
        <f t="shared" si="1"/>
        <v>0</v>
      </c>
      <c r="X22" s="32">
        <v>0</v>
      </c>
      <c r="Y22" s="31">
        <f t="shared" si="7"/>
        <v>0</v>
      </c>
      <c r="Z22" s="30">
        <v>0</v>
      </c>
      <c r="AA22" s="33"/>
      <c r="AB22" s="34"/>
      <c r="AC22" s="35"/>
      <c r="AD22" s="43">
        <f t="shared" si="8"/>
        <v>0</v>
      </c>
    </row>
    <row r="23" spans="1:30" ht="18" customHeight="1" x14ac:dyDescent="0.2">
      <c r="A23" s="27">
        <f t="shared" si="9"/>
        <v>13</v>
      </c>
      <c r="B23" s="28" t="str">
        <f>IF('Personal Contratado'!C19="","",'Personal Contratado'!C19)</f>
        <v/>
      </c>
      <c r="C23" s="28" t="str">
        <f>IF('Personal Contratado'!D19="","",'Personal Contratado'!D19)</f>
        <v/>
      </c>
      <c r="D23" s="40"/>
      <c r="E23" s="29"/>
      <c r="F23" s="40" t="str">
        <f t="shared" si="10"/>
        <v/>
      </c>
      <c r="G23" s="30">
        <v>0</v>
      </c>
      <c r="H23" s="30">
        <v>0</v>
      </c>
      <c r="I23" s="30">
        <v>0</v>
      </c>
      <c r="J23" s="30">
        <v>0</v>
      </c>
      <c r="K23" s="42">
        <v>0</v>
      </c>
      <c r="L23" s="31">
        <f t="shared" si="2"/>
        <v>0</v>
      </c>
      <c r="M23" s="56">
        <v>0</v>
      </c>
      <c r="N23" s="42">
        <v>0</v>
      </c>
      <c r="O23" s="31">
        <f t="shared" si="3"/>
        <v>0</v>
      </c>
      <c r="P23" s="30">
        <v>0</v>
      </c>
      <c r="Q23" s="42">
        <v>0</v>
      </c>
      <c r="R23" s="31">
        <f t="shared" si="4"/>
        <v>0</v>
      </c>
      <c r="S23" s="43">
        <f t="shared" si="5"/>
        <v>0</v>
      </c>
      <c r="T23" s="30">
        <v>0</v>
      </c>
      <c r="U23" s="30">
        <v>0</v>
      </c>
      <c r="V23" s="31">
        <f t="shared" si="6"/>
        <v>0</v>
      </c>
      <c r="W23" s="43">
        <f t="shared" si="1"/>
        <v>0</v>
      </c>
      <c r="X23" s="32">
        <v>0</v>
      </c>
      <c r="Y23" s="31">
        <f t="shared" si="7"/>
        <v>0</v>
      </c>
      <c r="Z23" s="30">
        <v>0</v>
      </c>
      <c r="AA23" s="33"/>
      <c r="AB23" s="34"/>
      <c r="AC23" s="35"/>
      <c r="AD23" s="43">
        <f t="shared" si="8"/>
        <v>0</v>
      </c>
    </row>
    <row r="24" spans="1:30" ht="18" customHeight="1" x14ac:dyDescent="0.2">
      <c r="A24" s="27">
        <f t="shared" si="9"/>
        <v>14</v>
      </c>
      <c r="B24" s="28" t="str">
        <f>IF('Personal Contratado'!C20="","",'Personal Contratado'!C20)</f>
        <v/>
      </c>
      <c r="C24" s="28" t="str">
        <f>IF('Personal Contratado'!D20="","",'Personal Contratado'!D20)</f>
        <v/>
      </c>
      <c r="D24" s="40"/>
      <c r="E24" s="29"/>
      <c r="F24" s="40" t="str">
        <f t="shared" si="10"/>
        <v/>
      </c>
      <c r="G24" s="30">
        <v>0</v>
      </c>
      <c r="H24" s="30">
        <v>0</v>
      </c>
      <c r="I24" s="30">
        <v>0</v>
      </c>
      <c r="J24" s="30">
        <v>0</v>
      </c>
      <c r="K24" s="42">
        <v>0</v>
      </c>
      <c r="L24" s="31">
        <f t="shared" si="2"/>
        <v>0</v>
      </c>
      <c r="M24" s="56">
        <v>0</v>
      </c>
      <c r="N24" s="42">
        <v>0</v>
      </c>
      <c r="O24" s="31">
        <f t="shared" si="3"/>
        <v>0</v>
      </c>
      <c r="P24" s="30">
        <v>0</v>
      </c>
      <c r="Q24" s="42">
        <v>0</v>
      </c>
      <c r="R24" s="31">
        <f t="shared" si="4"/>
        <v>0</v>
      </c>
      <c r="S24" s="43">
        <f t="shared" si="5"/>
        <v>0</v>
      </c>
      <c r="T24" s="30">
        <v>0</v>
      </c>
      <c r="U24" s="30">
        <v>0</v>
      </c>
      <c r="V24" s="31">
        <f t="shared" si="6"/>
        <v>0</v>
      </c>
      <c r="W24" s="43">
        <f t="shared" si="1"/>
        <v>0</v>
      </c>
      <c r="X24" s="32">
        <v>0</v>
      </c>
      <c r="Y24" s="31">
        <f t="shared" si="7"/>
        <v>0</v>
      </c>
      <c r="Z24" s="30">
        <v>0</v>
      </c>
      <c r="AA24" s="33"/>
      <c r="AB24" s="34"/>
      <c r="AC24" s="35"/>
      <c r="AD24" s="43">
        <f t="shared" si="8"/>
        <v>0</v>
      </c>
    </row>
    <row r="25" spans="1:30" ht="18" customHeight="1" x14ac:dyDescent="0.2">
      <c r="A25" s="27">
        <f t="shared" si="9"/>
        <v>15</v>
      </c>
      <c r="B25" s="28" t="str">
        <f>IF('Personal Contratado'!C21="","",'Personal Contratado'!C21)</f>
        <v/>
      </c>
      <c r="C25" s="28" t="str">
        <f>IF('Personal Contratado'!D21="","",'Personal Contratado'!D21)</f>
        <v/>
      </c>
      <c r="D25" s="40"/>
      <c r="E25" s="29"/>
      <c r="F25" s="40" t="str">
        <f t="shared" si="10"/>
        <v/>
      </c>
      <c r="G25" s="30">
        <v>0</v>
      </c>
      <c r="H25" s="30">
        <v>0</v>
      </c>
      <c r="I25" s="30">
        <v>0</v>
      </c>
      <c r="J25" s="30">
        <v>0</v>
      </c>
      <c r="K25" s="42">
        <v>0</v>
      </c>
      <c r="L25" s="31">
        <f t="shared" si="2"/>
        <v>0</v>
      </c>
      <c r="M25" s="56">
        <v>0</v>
      </c>
      <c r="N25" s="42">
        <v>0</v>
      </c>
      <c r="O25" s="31">
        <f t="shared" si="3"/>
        <v>0</v>
      </c>
      <c r="P25" s="30">
        <v>0</v>
      </c>
      <c r="Q25" s="42">
        <v>0</v>
      </c>
      <c r="R25" s="31">
        <f t="shared" si="4"/>
        <v>0</v>
      </c>
      <c r="S25" s="43">
        <f t="shared" si="5"/>
        <v>0</v>
      </c>
      <c r="T25" s="30">
        <v>0</v>
      </c>
      <c r="U25" s="30">
        <v>0</v>
      </c>
      <c r="V25" s="31">
        <f t="shared" si="6"/>
        <v>0</v>
      </c>
      <c r="W25" s="43">
        <f t="shared" si="1"/>
        <v>0</v>
      </c>
      <c r="X25" s="32">
        <v>0</v>
      </c>
      <c r="Y25" s="31">
        <f t="shared" si="7"/>
        <v>0</v>
      </c>
      <c r="Z25" s="30">
        <v>0</v>
      </c>
      <c r="AA25" s="33"/>
      <c r="AB25" s="34"/>
      <c r="AC25" s="35"/>
      <c r="AD25" s="43">
        <f t="shared" si="8"/>
        <v>0</v>
      </c>
    </row>
    <row r="26" spans="1:30" ht="18" customHeight="1" x14ac:dyDescent="0.2">
      <c r="A26" s="27">
        <f t="shared" si="9"/>
        <v>16</v>
      </c>
      <c r="B26" s="28" t="str">
        <f>IF('Personal Contratado'!C22="","",'Personal Contratado'!C22)</f>
        <v/>
      </c>
      <c r="C26" s="28" t="str">
        <f>IF('Personal Contratado'!D22="","",'Personal Contratado'!D22)</f>
        <v/>
      </c>
      <c r="D26" s="40"/>
      <c r="E26" s="29"/>
      <c r="F26" s="40" t="str">
        <f t="shared" si="10"/>
        <v/>
      </c>
      <c r="G26" s="30">
        <v>0</v>
      </c>
      <c r="H26" s="30">
        <v>0</v>
      </c>
      <c r="I26" s="30">
        <v>0</v>
      </c>
      <c r="J26" s="30">
        <v>0</v>
      </c>
      <c r="K26" s="42">
        <v>0</v>
      </c>
      <c r="L26" s="31">
        <f t="shared" si="2"/>
        <v>0</v>
      </c>
      <c r="M26" s="56">
        <v>0</v>
      </c>
      <c r="N26" s="42">
        <v>0</v>
      </c>
      <c r="O26" s="31">
        <f t="shared" si="3"/>
        <v>0</v>
      </c>
      <c r="P26" s="30">
        <v>0</v>
      </c>
      <c r="Q26" s="42">
        <v>0</v>
      </c>
      <c r="R26" s="31">
        <f t="shared" si="4"/>
        <v>0</v>
      </c>
      <c r="S26" s="43">
        <f t="shared" si="5"/>
        <v>0</v>
      </c>
      <c r="T26" s="30">
        <v>0</v>
      </c>
      <c r="U26" s="30">
        <v>0</v>
      </c>
      <c r="V26" s="31">
        <f t="shared" si="6"/>
        <v>0</v>
      </c>
      <c r="W26" s="43">
        <f t="shared" si="1"/>
        <v>0</v>
      </c>
      <c r="X26" s="32">
        <v>0</v>
      </c>
      <c r="Y26" s="31">
        <f t="shared" si="7"/>
        <v>0</v>
      </c>
      <c r="Z26" s="30">
        <v>0</v>
      </c>
      <c r="AA26" s="33"/>
      <c r="AB26" s="36"/>
      <c r="AC26" s="35"/>
      <c r="AD26" s="43">
        <f t="shared" si="8"/>
        <v>0</v>
      </c>
    </row>
    <row r="27" spans="1:30" ht="18" customHeight="1" x14ac:dyDescent="0.2">
      <c r="A27" s="27">
        <f t="shared" si="9"/>
        <v>17</v>
      </c>
      <c r="B27" s="28" t="str">
        <f>IF('Personal Contratado'!C23="","",'Personal Contratado'!C23)</f>
        <v/>
      </c>
      <c r="C27" s="28" t="str">
        <f>IF('Personal Contratado'!D23="","",'Personal Contratado'!D23)</f>
        <v/>
      </c>
      <c r="D27" s="40"/>
      <c r="E27" s="29"/>
      <c r="F27" s="40" t="str">
        <f t="shared" si="10"/>
        <v/>
      </c>
      <c r="G27" s="30">
        <v>0</v>
      </c>
      <c r="H27" s="30">
        <v>0</v>
      </c>
      <c r="I27" s="30">
        <v>0</v>
      </c>
      <c r="J27" s="30">
        <v>0</v>
      </c>
      <c r="K27" s="42">
        <v>0</v>
      </c>
      <c r="L27" s="31">
        <f t="shared" si="2"/>
        <v>0</v>
      </c>
      <c r="M27" s="56">
        <v>0</v>
      </c>
      <c r="N27" s="42">
        <v>0</v>
      </c>
      <c r="O27" s="31">
        <f t="shared" si="3"/>
        <v>0</v>
      </c>
      <c r="P27" s="30">
        <v>0</v>
      </c>
      <c r="Q27" s="42">
        <v>0</v>
      </c>
      <c r="R27" s="31">
        <f t="shared" si="4"/>
        <v>0</v>
      </c>
      <c r="S27" s="43">
        <f t="shared" si="5"/>
        <v>0</v>
      </c>
      <c r="T27" s="30">
        <v>0</v>
      </c>
      <c r="U27" s="30">
        <v>0</v>
      </c>
      <c r="V27" s="37">
        <f t="shared" si="6"/>
        <v>0</v>
      </c>
      <c r="W27" s="43">
        <f t="shared" si="1"/>
        <v>0</v>
      </c>
      <c r="X27" s="32">
        <v>0</v>
      </c>
      <c r="Y27" s="31">
        <f t="shared" si="7"/>
        <v>0</v>
      </c>
      <c r="Z27" s="30">
        <v>0</v>
      </c>
      <c r="AA27" s="33"/>
      <c r="AB27" s="34"/>
      <c r="AC27" s="35"/>
      <c r="AD27" s="43">
        <f t="shared" si="8"/>
        <v>0</v>
      </c>
    </row>
    <row r="28" spans="1:30" ht="18" customHeight="1" x14ac:dyDescent="0.2">
      <c r="A28" s="27">
        <f t="shared" si="9"/>
        <v>18</v>
      </c>
      <c r="B28" s="28" t="str">
        <f>IF('Personal Contratado'!C24="","",'Personal Contratado'!C24)</f>
        <v/>
      </c>
      <c r="C28" s="28" t="str">
        <f>IF('Personal Contratado'!D24="","",'Personal Contratado'!D24)</f>
        <v/>
      </c>
      <c r="D28" s="40"/>
      <c r="E28" s="29"/>
      <c r="F28" s="40" t="str">
        <f t="shared" si="10"/>
        <v/>
      </c>
      <c r="G28" s="30">
        <v>0</v>
      </c>
      <c r="H28" s="30">
        <v>0</v>
      </c>
      <c r="I28" s="30">
        <v>0</v>
      </c>
      <c r="J28" s="30">
        <v>0</v>
      </c>
      <c r="K28" s="42">
        <v>0</v>
      </c>
      <c r="L28" s="31">
        <f t="shared" si="2"/>
        <v>0</v>
      </c>
      <c r="M28" s="56">
        <v>0</v>
      </c>
      <c r="N28" s="42">
        <v>0</v>
      </c>
      <c r="O28" s="31">
        <f t="shared" si="3"/>
        <v>0</v>
      </c>
      <c r="P28" s="30">
        <v>0</v>
      </c>
      <c r="Q28" s="42">
        <v>0</v>
      </c>
      <c r="R28" s="31">
        <f t="shared" si="4"/>
        <v>0</v>
      </c>
      <c r="S28" s="43">
        <f t="shared" si="5"/>
        <v>0</v>
      </c>
      <c r="T28" s="30">
        <v>0</v>
      </c>
      <c r="U28" s="30">
        <v>0</v>
      </c>
      <c r="V28" s="37">
        <f t="shared" si="6"/>
        <v>0</v>
      </c>
      <c r="W28" s="43">
        <f t="shared" si="1"/>
        <v>0</v>
      </c>
      <c r="X28" s="32">
        <v>0</v>
      </c>
      <c r="Y28" s="31">
        <f t="shared" si="7"/>
        <v>0</v>
      </c>
      <c r="Z28" s="30">
        <v>0</v>
      </c>
      <c r="AA28" s="33"/>
      <c r="AB28" s="34"/>
      <c r="AC28" s="35"/>
      <c r="AD28" s="43">
        <f t="shared" si="8"/>
        <v>0</v>
      </c>
    </row>
    <row r="29" spans="1:30" ht="18" customHeight="1" x14ac:dyDescent="0.2">
      <c r="A29" s="27">
        <f t="shared" si="9"/>
        <v>19</v>
      </c>
      <c r="B29" s="28" t="str">
        <f>IF('Personal Contratado'!C25="","",'Personal Contratado'!C25)</f>
        <v/>
      </c>
      <c r="C29" s="28" t="str">
        <f>IF('Personal Contratado'!D25="","",'Personal Contratado'!D25)</f>
        <v/>
      </c>
      <c r="D29" s="40"/>
      <c r="E29" s="29"/>
      <c r="F29" s="40" t="str">
        <f t="shared" si="10"/>
        <v/>
      </c>
      <c r="G29" s="30">
        <v>0</v>
      </c>
      <c r="H29" s="30">
        <v>0</v>
      </c>
      <c r="I29" s="30">
        <v>0</v>
      </c>
      <c r="J29" s="30">
        <v>0</v>
      </c>
      <c r="K29" s="42">
        <v>0</v>
      </c>
      <c r="L29" s="31">
        <f t="shared" si="2"/>
        <v>0</v>
      </c>
      <c r="M29" s="56">
        <v>0</v>
      </c>
      <c r="N29" s="42">
        <v>0</v>
      </c>
      <c r="O29" s="31">
        <f t="shared" si="3"/>
        <v>0</v>
      </c>
      <c r="P29" s="30">
        <v>0</v>
      </c>
      <c r="Q29" s="42">
        <v>0</v>
      </c>
      <c r="R29" s="31">
        <f t="shared" si="4"/>
        <v>0</v>
      </c>
      <c r="S29" s="43">
        <f t="shared" si="5"/>
        <v>0</v>
      </c>
      <c r="T29" s="30">
        <v>0</v>
      </c>
      <c r="U29" s="30">
        <v>0</v>
      </c>
      <c r="V29" s="37">
        <f t="shared" si="6"/>
        <v>0</v>
      </c>
      <c r="W29" s="43">
        <f t="shared" si="1"/>
        <v>0</v>
      </c>
      <c r="X29" s="32">
        <v>0</v>
      </c>
      <c r="Y29" s="31">
        <f t="shared" si="7"/>
        <v>0</v>
      </c>
      <c r="Z29" s="30">
        <v>0</v>
      </c>
      <c r="AA29" s="33"/>
      <c r="AB29" s="34"/>
      <c r="AC29" s="35"/>
      <c r="AD29" s="43">
        <f t="shared" si="8"/>
        <v>0</v>
      </c>
    </row>
    <row r="30" spans="1:30" ht="18" customHeight="1" x14ac:dyDescent="0.2">
      <c r="A30" s="27">
        <f t="shared" si="9"/>
        <v>20</v>
      </c>
      <c r="B30" s="28" t="str">
        <f>IF('Personal Contratado'!C26="","",'Personal Contratado'!C26)</f>
        <v/>
      </c>
      <c r="C30" s="28" t="str">
        <f>IF('Personal Contratado'!D26="","",'Personal Contratado'!D26)</f>
        <v/>
      </c>
      <c r="D30" s="40"/>
      <c r="E30" s="29"/>
      <c r="F30" s="40" t="str">
        <f t="shared" si="10"/>
        <v/>
      </c>
      <c r="G30" s="30">
        <v>0</v>
      </c>
      <c r="H30" s="30">
        <v>0</v>
      </c>
      <c r="I30" s="30">
        <v>0</v>
      </c>
      <c r="J30" s="30">
        <v>0</v>
      </c>
      <c r="K30" s="42">
        <v>0</v>
      </c>
      <c r="L30" s="31">
        <f t="shared" si="2"/>
        <v>0</v>
      </c>
      <c r="M30" s="56">
        <v>0</v>
      </c>
      <c r="N30" s="42">
        <v>0</v>
      </c>
      <c r="O30" s="31">
        <f t="shared" si="3"/>
        <v>0</v>
      </c>
      <c r="P30" s="30">
        <v>0</v>
      </c>
      <c r="Q30" s="42">
        <v>0</v>
      </c>
      <c r="R30" s="31">
        <f t="shared" si="4"/>
        <v>0</v>
      </c>
      <c r="S30" s="43">
        <f t="shared" si="5"/>
        <v>0</v>
      </c>
      <c r="T30" s="30">
        <v>0</v>
      </c>
      <c r="U30" s="30">
        <v>0</v>
      </c>
      <c r="V30" s="37">
        <f t="shared" si="6"/>
        <v>0</v>
      </c>
      <c r="W30" s="43">
        <f t="shared" si="1"/>
        <v>0</v>
      </c>
      <c r="X30" s="32">
        <v>0</v>
      </c>
      <c r="Y30" s="31">
        <f t="shared" si="7"/>
        <v>0</v>
      </c>
      <c r="Z30" s="30">
        <v>0</v>
      </c>
      <c r="AA30" s="33"/>
      <c r="AB30" s="34"/>
      <c r="AC30" s="35"/>
      <c r="AD30" s="43">
        <f t="shared" si="8"/>
        <v>0</v>
      </c>
    </row>
    <row r="31" spans="1:30" ht="18" customHeight="1" x14ac:dyDescent="0.2">
      <c r="G31" s="26">
        <f>SUM(G11:G30)</f>
        <v>0</v>
      </c>
      <c r="H31" s="26">
        <f>SUM(H11:H30)</f>
        <v>0</v>
      </c>
      <c r="I31" s="26">
        <f>SUM(I11:I30)</f>
        <v>0</v>
      </c>
      <c r="J31" s="26">
        <f>SUM(J11:J30)</f>
        <v>0</v>
      </c>
      <c r="L31" s="51">
        <f>SUM(L11:L30)</f>
        <v>0</v>
      </c>
      <c r="M31" s="26">
        <f>SUM(M11:M30)</f>
        <v>0</v>
      </c>
      <c r="N31" s="54"/>
      <c r="O31" s="51">
        <f>SUM(O11:O30)</f>
        <v>0</v>
      </c>
      <c r="R31" s="51">
        <f>SUM(R11:R30)</f>
        <v>0</v>
      </c>
      <c r="S31" s="51">
        <f>SUM(S11:S30)</f>
        <v>0</v>
      </c>
      <c r="V31" s="50">
        <f>SUM(V11:V30)</f>
        <v>0</v>
      </c>
      <c r="W31" s="50">
        <f>SUM(W11:W30)</f>
        <v>0</v>
      </c>
      <c r="Y31" s="50">
        <f>SUM(Y11:Y30)</f>
        <v>0</v>
      </c>
      <c r="AD31" s="49">
        <f>SUM(V31-Y31)</f>
        <v>0</v>
      </c>
    </row>
  </sheetData>
  <sheetProtection password="CDCA" sheet="1" objects="1" scenarios="1"/>
  <mergeCells count="25">
    <mergeCell ref="AD9:AD10"/>
    <mergeCell ref="X9:X10"/>
    <mergeCell ref="Y9:Y10"/>
    <mergeCell ref="Z9:Z10"/>
    <mergeCell ref="AA9:AA10"/>
    <mergeCell ref="AB9:AB10"/>
    <mergeCell ref="AC9:AC10"/>
    <mergeCell ref="A9:B10"/>
    <mergeCell ref="C9:C10"/>
    <mergeCell ref="D9:I9"/>
    <mergeCell ref="J9:O9"/>
    <mergeCell ref="C7:D7"/>
    <mergeCell ref="E7:G7"/>
    <mergeCell ref="V9:V10"/>
    <mergeCell ref="W9:W10"/>
    <mergeCell ref="C5:D5"/>
    <mergeCell ref="C6:L6"/>
    <mergeCell ref="G1:L1"/>
    <mergeCell ref="P1:T1"/>
    <mergeCell ref="H3:L3"/>
    <mergeCell ref="C4:L4"/>
    <mergeCell ref="U9:U10"/>
    <mergeCell ref="P9:R9"/>
    <mergeCell ref="S9:S10"/>
    <mergeCell ref="T9:T10"/>
  </mergeCells>
  <phoneticPr fontId="24"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
  <sheetViews>
    <sheetView topLeftCell="A8" zoomScale="70" zoomScaleNormal="70" workbookViewId="0">
      <selection activeCell="X11" sqref="X11:X30"/>
    </sheetView>
  </sheetViews>
  <sheetFormatPr baseColWidth="10" defaultRowHeight="12.75" x14ac:dyDescent="0.2"/>
  <cols>
    <col min="1" max="1" width="3.85546875" style="14"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26.42578125" customWidth="1"/>
    <col min="28" max="28" width="14.140625" customWidth="1"/>
    <col min="29" max="29" width="35" customWidth="1"/>
  </cols>
  <sheetData>
    <row r="1" spans="1:32" ht="18" x14ac:dyDescent="0.2">
      <c r="A1" s="15"/>
      <c r="B1" s="16"/>
      <c r="C1" s="16"/>
      <c r="D1" s="16"/>
      <c r="E1" s="16"/>
      <c r="F1" s="16"/>
      <c r="G1" s="166" t="s">
        <v>42</v>
      </c>
      <c r="H1" s="166"/>
      <c r="I1" s="166"/>
      <c r="J1" s="166"/>
      <c r="K1" s="166"/>
      <c r="L1" s="166"/>
      <c r="M1" s="53"/>
      <c r="N1" s="53"/>
      <c r="O1" s="53"/>
      <c r="P1" s="164">
        <f>EXPEDIENTE!D3</f>
        <v>0</v>
      </c>
      <c r="Q1" s="165"/>
      <c r="R1" s="165"/>
      <c r="S1" s="165"/>
      <c r="T1" s="165"/>
      <c r="U1" s="16"/>
      <c r="V1" s="16"/>
      <c r="W1" s="16"/>
      <c r="X1" s="16"/>
      <c r="Y1" s="16"/>
      <c r="Z1" s="16"/>
      <c r="AA1" s="16"/>
      <c r="AB1" s="16"/>
      <c r="AC1" s="16"/>
      <c r="AD1" s="16"/>
    </row>
    <row r="2" spans="1:32" x14ac:dyDescent="0.2">
      <c r="A2" s="15"/>
      <c r="B2" s="16"/>
      <c r="C2" s="16"/>
      <c r="D2" s="16"/>
      <c r="E2" s="16"/>
      <c r="F2" s="16"/>
      <c r="G2" s="16"/>
      <c r="H2" s="19"/>
      <c r="I2" s="19"/>
      <c r="J2" s="19"/>
      <c r="K2" s="19"/>
      <c r="L2" s="19"/>
      <c r="M2" s="19"/>
      <c r="N2" s="19"/>
      <c r="O2" s="19"/>
      <c r="P2" s="16"/>
      <c r="Q2" s="16"/>
      <c r="R2" s="16"/>
      <c r="S2" s="16"/>
      <c r="T2" s="16"/>
      <c r="U2" s="16"/>
      <c r="V2" s="16"/>
      <c r="W2" s="16"/>
      <c r="X2" s="16"/>
      <c r="Y2" s="16"/>
      <c r="Z2" s="16"/>
      <c r="AA2" s="16"/>
      <c r="AB2" s="16"/>
      <c r="AC2" s="16"/>
      <c r="AD2" s="16"/>
    </row>
    <row r="3" spans="1:32" ht="15" x14ac:dyDescent="0.25">
      <c r="A3" s="15"/>
      <c r="B3" s="16"/>
      <c r="C3" s="19"/>
      <c r="D3" s="19"/>
      <c r="E3" s="19"/>
      <c r="F3" s="19"/>
      <c r="G3" s="24" t="s">
        <v>41</v>
      </c>
      <c r="H3" s="169"/>
      <c r="I3" s="170"/>
      <c r="J3" s="170"/>
      <c r="K3" s="170"/>
      <c r="L3" s="170"/>
      <c r="M3" s="16"/>
      <c r="N3" s="16"/>
      <c r="O3" s="16"/>
      <c r="P3" s="16"/>
      <c r="Q3" s="16"/>
      <c r="R3" s="16"/>
      <c r="S3" s="16"/>
      <c r="T3" s="16"/>
      <c r="U3" s="16"/>
      <c r="V3" s="16"/>
      <c r="W3" s="16"/>
      <c r="Y3" s="16"/>
      <c r="Z3" s="16"/>
      <c r="AA3" s="16"/>
      <c r="AB3" s="16"/>
      <c r="AC3" s="16"/>
      <c r="AD3" s="16"/>
    </row>
    <row r="4" spans="1:32" ht="15" x14ac:dyDescent="0.25">
      <c r="A4" s="15"/>
      <c r="B4" s="18" t="s">
        <v>43</v>
      </c>
      <c r="C4" s="168" t="str">
        <f>IF(EXPEDIENTE!D5="","",EXPEDIENTE!D5)</f>
        <v/>
      </c>
      <c r="D4" s="168"/>
      <c r="E4" s="168"/>
      <c r="F4" s="168"/>
      <c r="G4" s="168"/>
      <c r="H4" s="168"/>
      <c r="I4" s="168"/>
      <c r="J4" s="168"/>
      <c r="K4" s="168"/>
      <c r="L4" s="168"/>
      <c r="M4" s="16"/>
      <c r="N4" s="16"/>
      <c r="O4" s="16"/>
      <c r="P4" s="16"/>
      <c r="Q4" s="16"/>
      <c r="R4" s="16"/>
      <c r="S4" s="16"/>
      <c r="T4" s="16"/>
      <c r="U4" s="16"/>
      <c r="V4" s="16"/>
      <c r="W4" s="16"/>
      <c r="X4" s="16"/>
      <c r="Y4" s="16"/>
      <c r="Z4" s="16"/>
      <c r="AA4" s="16"/>
      <c r="AB4" s="16"/>
      <c r="AC4" s="16"/>
      <c r="AD4" s="16"/>
    </row>
    <row r="5" spans="1:32" ht="15" x14ac:dyDescent="0.25">
      <c r="A5" s="15"/>
      <c r="B5" s="18" t="s">
        <v>12</v>
      </c>
      <c r="C5" s="167" t="str">
        <f>IF(EXPEDIENTE!D6="","",EXPEDIENTE!D6)</f>
        <v/>
      </c>
      <c r="D5" s="167"/>
      <c r="E5" s="21"/>
      <c r="F5" s="22"/>
      <c r="G5" s="22"/>
      <c r="H5" s="22"/>
      <c r="I5" s="22"/>
      <c r="J5" s="22"/>
      <c r="K5" s="22"/>
      <c r="L5" s="22"/>
      <c r="M5" s="22"/>
      <c r="N5" s="22"/>
      <c r="O5" s="22"/>
      <c r="P5" s="15"/>
      <c r="Q5" s="15"/>
      <c r="R5" s="15"/>
      <c r="S5" s="15"/>
      <c r="T5" s="15"/>
      <c r="U5" s="16"/>
      <c r="V5" s="16"/>
      <c r="W5" s="16"/>
      <c r="X5" s="16"/>
      <c r="Y5" s="16"/>
      <c r="Z5" s="16"/>
      <c r="AA5" s="16"/>
      <c r="AB5" s="16"/>
      <c r="AC5" s="16"/>
      <c r="AD5" s="16"/>
    </row>
    <row r="6" spans="1:32" ht="15" x14ac:dyDescent="0.25">
      <c r="A6" s="15"/>
      <c r="B6" s="18" t="s">
        <v>53</v>
      </c>
      <c r="C6" s="168" t="str">
        <f>IF(EXPEDIENTE!D7="","",EXPEDIENTE!D7)</f>
        <v xml:space="preserve"> EMPLEO CON APOYO   /   GABINETES DE ORIENTACIÓN E INSERCIÓN LABORAL</v>
      </c>
      <c r="D6" s="168"/>
      <c r="E6" s="168"/>
      <c r="F6" s="168"/>
      <c r="G6" s="168"/>
      <c r="H6" s="168"/>
      <c r="I6" s="168"/>
      <c r="J6" s="168"/>
      <c r="K6" s="168"/>
      <c r="L6" s="168"/>
      <c r="M6" s="16"/>
      <c r="N6" s="16"/>
      <c r="O6" s="16"/>
      <c r="P6" s="16"/>
      <c r="Q6" s="16"/>
      <c r="R6" s="16"/>
      <c r="S6" s="16"/>
      <c r="T6" s="16"/>
      <c r="U6" s="16"/>
      <c r="V6" s="16"/>
      <c r="W6" s="16"/>
      <c r="X6" s="16"/>
      <c r="Y6" s="16"/>
      <c r="Z6" s="16"/>
      <c r="AA6" s="16"/>
      <c r="AB6" s="16"/>
      <c r="AC6" s="16"/>
      <c r="AD6" s="16"/>
    </row>
    <row r="7" spans="1:32" ht="15" x14ac:dyDescent="0.25">
      <c r="A7" s="15"/>
      <c r="B7" s="17" t="s">
        <v>54</v>
      </c>
      <c r="C7" s="171" t="str">
        <f>IF(H3="","",H3)</f>
        <v/>
      </c>
      <c r="D7" s="172"/>
      <c r="E7" s="173">
        <f>SUM(Y31)</f>
        <v>0</v>
      </c>
      <c r="F7" s="174"/>
      <c r="G7" s="175"/>
      <c r="H7" s="20"/>
      <c r="I7" s="20"/>
      <c r="J7" s="20"/>
      <c r="K7" s="20"/>
      <c r="L7" s="20"/>
      <c r="M7" s="20"/>
      <c r="N7" s="20"/>
      <c r="O7" s="20"/>
      <c r="P7" s="16"/>
      <c r="Q7" s="16"/>
      <c r="R7" s="16"/>
      <c r="S7" s="16"/>
      <c r="T7" s="16"/>
      <c r="U7" s="16"/>
      <c r="V7" s="16"/>
      <c r="W7" s="16"/>
      <c r="X7" s="16"/>
      <c r="Y7" s="16"/>
      <c r="Z7" s="16"/>
      <c r="AA7" s="16"/>
      <c r="AB7" s="16"/>
      <c r="AC7" s="16"/>
      <c r="AD7" s="16"/>
    </row>
    <row r="8" spans="1:32" x14ac:dyDescent="0.2">
      <c r="A8" s="23"/>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32" s="25" customFormat="1" ht="29.25" customHeight="1" x14ac:dyDescent="0.2">
      <c r="A9" s="163" t="s">
        <v>33</v>
      </c>
      <c r="B9" s="163"/>
      <c r="C9" s="163" t="s">
        <v>37</v>
      </c>
      <c r="D9" s="163" t="s">
        <v>38</v>
      </c>
      <c r="E9" s="163"/>
      <c r="F9" s="163"/>
      <c r="G9" s="163"/>
      <c r="H9" s="163"/>
      <c r="I9" s="163"/>
      <c r="J9" s="176" t="s">
        <v>59</v>
      </c>
      <c r="K9" s="177"/>
      <c r="L9" s="177"/>
      <c r="M9" s="177"/>
      <c r="N9" s="177"/>
      <c r="O9" s="178"/>
      <c r="P9" s="163" t="s">
        <v>47</v>
      </c>
      <c r="Q9" s="163"/>
      <c r="R9" s="163"/>
      <c r="S9" s="163" t="s">
        <v>3</v>
      </c>
      <c r="T9" s="163" t="s">
        <v>9</v>
      </c>
      <c r="U9" s="163" t="s">
        <v>7</v>
      </c>
      <c r="V9" s="163" t="s">
        <v>17</v>
      </c>
      <c r="W9" s="163" t="s">
        <v>31</v>
      </c>
      <c r="X9" s="163" t="s">
        <v>5</v>
      </c>
      <c r="Y9" s="163" t="s">
        <v>32</v>
      </c>
      <c r="Z9" s="163" t="s">
        <v>8</v>
      </c>
      <c r="AA9" s="163" t="s">
        <v>18</v>
      </c>
      <c r="AB9" s="163" t="s">
        <v>4</v>
      </c>
      <c r="AC9" s="163" t="s">
        <v>0</v>
      </c>
      <c r="AD9" s="163" t="s">
        <v>44</v>
      </c>
    </row>
    <row r="10" spans="1:32" s="25" customFormat="1" ht="36" x14ac:dyDescent="0.2">
      <c r="A10" s="163"/>
      <c r="B10" s="163"/>
      <c r="C10" s="163"/>
      <c r="D10" s="47" t="s">
        <v>6</v>
      </c>
      <c r="E10" s="48" t="s">
        <v>36</v>
      </c>
      <c r="F10" s="48" t="s">
        <v>35</v>
      </c>
      <c r="G10" s="47" t="s">
        <v>39</v>
      </c>
      <c r="H10" s="71" t="s">
        <v>82</v>
      </c>
      <c r="I10" s="47" t="s">
        <v>40</v>
      </c>
      <c r="J10" s="47" t="s">
        <v>66</v>
      </c>
      <c r="K10" s="47" t="s">
        <v>34</v>
      </c>
      <c r="L10" s="47" t="s">
        <v>30</v>
      </c>
      <c r="M10" s="47" t="s">
        <v>67</v>
      </c>
      <c r="N10" s="47" t="s">
        <v>34</v>
      </c>
      <c r="O10" s="47" t="s">
        <v>30</v>
      </c>
      <c r="P10" s="47" t="s">
        <v>46</v>
      </c>
      <c r="Q10" s="47" t="s">
        <v>34</v>
      </c>
      <c r="R10" s="47" t="s">
        <v>30</v>
      </c>
      <c r="S10" s="163"/>
      <c r="T10" s="163"/>
      <c r="U10" s="163"/>
      <c r="V10" s="163"/>
      <c r="W10" s="163"/>
      <c r="X10" s="163"/>
      <c r="Y10" s="163"/>
      <c r="Z10" s="163"/>
      <c r="AA10" s="163"/>
      <c r="AB10" s="163"/>
      <c r="AC10" s="163"/>
      <c r="AD10" s="163"/>
    </row>
    <row r="11" spans="1:32" ht="18" customHeight="1" x14ac:dyDescent="0.2">
      <c r="A11" s="38">
        <v>1</v>
      </c>
      <c r="B11" s="39" t="str">
        <f>IF('Personal Contratado'!C7="","",'Personal Contratado'!C7)</f>
        <v/>
      </c>
      <c r="C11" s="39" t="str">
        <f>IF('Personal Contratado'!D7="","",'Personal Contratado'!D7)</f>
        <v/>
      </c>
      <c r="D11" s="40"/>
      <c r="E11" s="40"/>
      <c r="F11" s="40" t="str">
        <f t="shared" ref="F11:F18" si="0">IF(D11="","",SUM(D11-E11))</f>
        <v/>
      </c>
      <c r="G11" s="41">
        <v>0</v>
      </c>
      <c r="H11" s="41">
        <v>0</v>
      </c>
      <c r="I11" s="41">
        <v>0</v>
      </c>
      <c r="J11" s="41">
        <v>0</v>
      </c>
      <c r="K11" s="42">
        <v>0</v>
      </c>
      <c r="L11" s="43">
        <f>SUM(J11*K11)</f>
        <v>0</v>
      </c>
      <c r="M11" s="55">
        <v>0</v>
      </c>
      <c r="N11" s="42">
        <v>0</v>
      </c>
      <c r="O11" s="43">
        <f>SUM(M11*N11)</f>
        <v>0</v>
      </c>
      <c r="P11" s="41">
        <v>0</v>
      </c>
      <c r="Q11" s="42">
        <v>0</v>
      </c>
      <c r="R11" s="43">
        <f>SUM(P11*Q11)</f>
        <v>0</v>
      </c>
      <c r="S11" s="43">
        <f>SUM(L11++O11+R11)</f>
        <v>0</v>
      </c>
      <c r="T11" s="41">
        <v>0</v>
      </c>
      <c r="U11" s="41">
        <v>0</v>
      </c>
      <c r="V11" s="43">
        <f>G11+S11-T11-U11</f>
        <v>0</v>
      </c>
      <c r="W11" s="43">
        <f t="shared" ref="W11:W30" si="1">SUM(G11-H11-I11+L11-T11-U11)</f>
        <v>0</v>
      </c>
      <c r="X11" s="32">
        <v>0</v>
      </c>
      <c r="Y11" s="43">
        <f>+W11*X11</f>
        <v>0</v>
      </c>
      <c r="Z11" s="30">
        <v>0</v>
      </c>
      <c r="AA11" s="44"/>
      <c r="AB11" s="45"/>
      <c r="AC11" s="46"/>
      <c r="AD11" s="43">
        <f>SUM(V11-Y11)</f>
        <v>0</v>
      </c>
      <c r="AF11" s="52"/>
    </row>
    <row r="12" spans="1:32" ht="18" customHeight="1" x14ac:dyDescent="0.2">
      <c r="A12" s="27">
        <f>SUM(A11+1)</f>
        <v>2</v>
      </c>
      <c r="B12" s="28" t="str">
        <f>IF('Personal Contratado'!C8="","",'Personal Contratado'!C8)</f>
        <v/>
      </c>
      <c r="C12" s="28" t="str">
        <f>IF('Personal Contratado'!D8="","",'Personal Contratado'!D8)</f>
        <v/>
      </c>
      <c r="D12" s="40"/>
      <c r="E12" s="29"/>
      <c r="F12" s="40" t="str">
        <f t="shared" si="0"/>
        <v/>
      </c>
      <c r="G12" s="41">
        <v>0</v>
      </c>
      <c r="H12" s="30">
        <v>0</v>
      </c>
      <c r="I12" s="30">
        <v>0</v>
      </c>
      <c r="J12" s="41">
        <v>0</v>
      </c>
      <c r="K12" s="42">
        <v>0</v>
      </c>
      <c r="L12" s="31">
        <f t="shared" ref="L12:L30" si="2">SUM(J12*K12)</f>
        <v>0</v>
      </c>
      <c r="M12" s="56">
        <v>0</v>
      </c>
      <c r="N12" s="42">
        <v>0</v>
      </c>
      <c r="O12" s="31">
        <f t="shared" ref="O12:O30" si="3">SUM(M12*N12)</f>
        <v>0</v>
      </c>
      <c r="P12" s="30">
        <v>0</v>
      </c>
      <c r="Q12" s="42">
        <v>0</v>
      </c>
      <c r="R12" s="31">
        <f t="shared" ref="R12:R30" si="4">SUM(P12*Q12)</f>
        <v>0</v>
      </c>
      <c r="S12" s="43">
        <f t="shared" ref="S12:S30" si="5">SUM(L12++O12+R12)</f>
        <v>0</v>
      </c>
      <c r="T12" s="30">
        <v>0</v>
      </c>
      <c r="U12" s="30">
        <v>0</v>
      </c>
      <c r="V12" s="31">
        <f t="shared" ref="V12:V30" si="6">G12+S12-T12-U12</f>
        <v>0</v>
      </c>
      <c r="W12" s="43">
        <f t="shared" si="1"/>
        <v>0</v>
      </c>
      <c r="X12" s="32">
        <v>0</v>
      </c>
      <c r="Y12" s="31">
        <f t="shared" ref="Y12:Y30" si="7">+W12*X12</f>
        <v>0</v>
      </c>
      <c r="Z12" s="30">
        <v>0</v>
      </c>
      <c r="AA12" s="33"/>
      <c r="AB12" s="34"/>
      <c r="AC12" s="35"/>
      <c r="AD12" s="43">
        <f t="shared" ref="AD12:AD30" si="8">SUM(V12-Y12)</f>
        <v>0</v>
      </c>
      <c r="AF12" s="52"/>
    </row>
    <row r="13" spans="1:32" ht="18" customHeight="1" x14ac:dyDescent="0.2">
      <c r="A13" s="27">
        <f t="shared" ref="A13:A30" si="9">SUM(A12+1)</f>
        <v>3</v>
      </c>
      <c r="B13" s="28" t="str">
        <f>IF('Personal Contratado'!C9="","",'Personal Contratado'!C9)</f>
        <v/>
      </c>
      <c r="C13" s="28" t="str">
        <f>IF('Personal Contratado'!D9="","",'Personal Contratado'!D9)</f>
        <v/>
      </c>
      <c r="D13" s="40"/>
      <c r="E13" s="29"/>
      <c r="F13" s="40" t="str">
        <f t="shared" si="0"/>
        <v/>
      </c>
      <c r="G13" s="41">
        <v>0</v>
      </c>
      <c r="H13" s="30">
        <v>0</v>
      </c>
      <c r="I13" s="30">
        <v>0</v>
      </c>
      <c r="J13" s="41">
        <v>0</v>
      </c>
      <c r="K13" s="42">
        <v>0</v>
      </c>
      <c r="L13" s="31">
        <f t="shared" si="2"/>
        <v>0</v>
      </c>
      <c r="M13" s="56">
        <v>0</v>
      </c>
      <c r="N13" s="42">
        <v>0</v>
      </c>
      <c r="O13" s="31">
        <f t="shared" si="3"/>
        <v>0</v>
      </c>
      <c r="P13" s="30">
        <v>0</v>
      </c>
      <c r="Q13" s="42">
        <v>0</v>
      </c>
      <c r="R13" s="31">
        <f t="shared" si="4"/>
        <v>0</v>
      </c>
      <c r="S13" s="43">
        <f t="shared" si="5"/>
        <v>0</v>
      </c>
      <c r="T13" s="30">
        <v>0</v>
      </c>
      <c r="U13" s="30">
        <v>0</v>
      </c>
      <c r="V13" s="31">
        <f t="shared" si="6"/>
        <v>0</v>
      </c>
      <c r="W13" s="43">
        <f t="shared" si="1"/>
        <v>0</v>
      </c>
      <c r="X13" s="32">
        <v>0</v>
      </c>
      <c r="Y13" s="31">
        <f t="shared" si="7"/>
        <v>0</v>
      </c>
      <c r="Z13" s="30">
        <v>0</v>
      </c>
      <c r="AA13" s="33"/>
      <c r="AB13" s="34"/>
      <c r="AC13" s="35"/>
      <c r="AD13" s="43">
        <f t="shared" si="8"/>
        <v>0</v>
      </c>
      <c r="AF13" s="52"/>
    </row>
    <row r="14" spans="1:32" ht="18" customHeight="1" x14ac:dyDescent="0.2">
      <c r="A14" s="27">
        <f t="shared" si="9"/>
        <v>4</v>
      </c>
      <c r="B14" s="28" t="str">
        <f>IF('Personal Contratado'!C10="","",'Personal Contratado'!C10)</f>
        <v/>
      </c>
      <c r="C14" s="28" t="str">
        <f>IF('Personal Contratado'!D10="","",'Personal Contratado'!D10)</f>
        <v/>
      </c>
      <c r="D14" s="40"/>
      <c r="E14" s="29"/>
      <c r="F14" s="40" t="str">
        <f t="shared" si="0"/>
        <v/>
      </c>
      <c r="G14" s="41">
        <v>0</v>
      </c>
      <c r="H14" s="30">
        <v>0</v>
      </c>
      <c r="I14" s="30">
        <v>0</v>
      </c>
      <c r="J14" s="41">
        <v>0</v>
      </c>
      <c r="K14" s="42">
        <v>0</v>
      </c>
      <c r="L14" s="31">
        <f t="shared" si="2"/>
        <v>0</v>
      </c>
      <c r="M14" s="56">
        <v>0</v>
      </c>
      <c r="N14" s="42">
        <v>0</v>
      </c>
      <c r="O14" s="31">
        <f t="shared" si="3"/>
        <v>0</v>
      </c>
      <c r="P14" s="30">
        <v>0</v>
      </c>
      <c r="Q14" s="42">
        <v>0</v>
      </c>
      <c r="R14" s="31">
        <f t="shared" si="4"/>
        <v>0</v>
      </c>
      <c r="S14" s="43">
        <f t="shared" si="5"/>
        <v>0</v>
      </c>
      <c r="T14" s="30">
        <v>0</v>
      </c>
      <c r="U14" s="30">
        <v>0</v>
      </c>
      <c r="V14" s="31">
        <f t="shared" si="6"/>
        <v>0</v>
      </c>
      <c r="W14" s="43">
        <f t="shared" si="1"/>
        <v>0</v>
      </c>
      <c r="X14" s="32">
        <v>0</v>
      </c>
      <c r="Y14" s="31">
        <f t="shared" si="7"/>
        <v>0</v>
      </c>
      <c r="Z14" s="30">
        <v>0</v>
      </c>
      <c r="AA14" s="33"/>
      <c r="AB14" s="34"/>
      <c r="AC14" s="35"/>
      <c r="AD14" s="43">
        <f t="shared" si="8"/>
        <v>0</v>
      </c>
    </row>
    <row r="15" spans="1:32" ht="18" customHeight="1" x14ac:dyDescent="0.2">
      <c r="A15" s="27">
        <f t="shared" si="9"/>
        <v>5</v>
      </c>
      <c r="B15" s="28" t="str">
        <f>IF('Personal Contratado'!C11="","",'Personal Contratado'!C11)</f>
        <v/>
      </c>
      <c r="C15" s="28" t="str">
        <f>IF('Personal Contratado'!D11="","",'Personal Contratado'!D11)</f>
        <v/>
      </c>
      <c r="D15" s="40"/>
      <c r="E15" s="29"/>
      <c r="F15" s="40" t="str">
        <f t="shared" si="0"/>
        <v/>
      </c>
      <c r="G15" s="41">
        <v>0</v>
      </c>
      <c r="H15" s="30">
        <v>0</v>
      </c>
      <c r="I15" s="30">
        <v>0</v>
      </c>
      <c r="J15" s="41">
        <v>0</v>
      </c>
      <c r="K15" s="42">
        <v>0</v>
      </c>
      <c r="L15" s="31">
        <f t="shared" si="2"/>
        <v>0</v>
      </c>
      <c r="M15" s="56">
        <v>0</v>
      </c>
      <c r="N15" s="42">
        <v>0</v>
      </c>
      <c r="O15" s="31">
        <f t="shared" si="3"/>
        <v>0</v>
      </c>
      <c r="P15" s="30">
        <v>0</v>
      </c>
      <c r="Q15" s="42">
        <v>0</v>
      </c>
      <c r="R15" s="31">
        <f t="shared" si="4"/>
        <v>0</v>
      </c>
      <c r="S15" s="43">
        <f t="shared" si="5"/>
        <v>0</v>
      </c>
      <c r="T15" s="30">
        <v>0</v>
      </c>
      <c r="U15" s="30">
        <v>0</v>
      </c>
      <c r="V15" s="31">
        <f t="shared" si="6"/>
        <v>0</v>
      </c>
      <c r="W15" s="43">
        <f t="shared" si="1"/>
        <v>0</v>
      </c>
      <c r="X15" s="32">
        <v>0</v>
      </c>
      <c r="Y15" s="31">
        <f t="shared" si="7"/>
        <v>0</v>
      </c>
      <c r="Z15" s="30">
        <v>0</v>
      </c>
      <c r="AA15" s="33"/>
      <c r="AB15" s="34"/>
      <c r="AC15" s="35"/>
      <c r="AD15" s="43">
        <f t="shared" si="8"/>
        <v>0</v>
      </c>
    </row>
    <row r="16" spans="1:32" ht="18" customHeight="1" x14ac:dyDescent="0.2">
      <c r="A16" s="27">
        <f t="shared" si="9"/>
        <v>6</v>
      </c>
      <c r="B16" s="28" t="str">
        <f>IF('Personal Contratado'!C12="","",'Personal Contratado'!C12)</f>
        <v/>
      </c>
      <c r="C16" s="28" t="str">
        <f>IF('Personal Contratado'!D12="","",'Personal Contratado'!D12)</f>
        <v/>
      </c>
      <c r="D16" s="40"/>
      <c r="E16" s="29"/>
      <c r="F16" s="40" t="str">
        <f t="shared" si="0"/>
        <v/>
      </c>
      <c r="G16" s="41">
        <v>0</v>
      </c>
      <c r="H16" s="30">
        <v>0</v>
      </c>
      <c r="I16" s="30">
        <v>0</v>
      </c>
      <c r="J16" s="41">
        <v>0</v>
      </c>
      <c r="K16" s="42">
        <v>0</v>
      </c>
      <c r="L16" s="31">
        <f t="shared" si="2"/>
        <v>0</v>
      </c>
      <c r="M16" s="56">
        <v>0</v>
      </c>
      <c r="N16" s="42">
        <v>0</v>
      </c>
      <c r="O16" s="31">
        <f t="shared" si="3"/>
        <v>0</v>
      </c>
      <c r="P16" s="30">
        <v>0</v>
      </c>
      <c r="Q16" s="42">
        <v>0</v>
      </c>
      <c r="R16" s="31">
        <f t="shared" si="4"/>
        <v>0</v>
      </c>
      <c r="S16" s="43">
        <f t="shared" si="5"/>
        <v>0</v>
      </c>
      <c r="T16" s="30">
        <v>0</v>
      </c>
      <c r="U16" s="30">
        <v>0</v>
      </c>
      <c r="V16" s="37">
        <f t="shared" si="6"/>
        <v>0</v>
      </c>
      <c r="W16" s="43">
        <f t="shared" si="1"/>
        <v>0</v>
      </c>
      <c r="X16" s="32">
        <v>0</v>
      </c>
      <c r="Y16" s="31">
        <f t="shared" si="7"/>
        <v>0</v>
      </c>
      <c r="Z16" s="30">
        <v>0</v>
      </c>
      <c r="AA16" s="33"/>
      <c r="AB16" s="34"/>
      <c r="AC16" s="35"/>
      <c r="AD16" s="43">
        <f t="shared" si="8"/>
        <v>0</v>
      </c>
    </row>
    <row r="17" spans="1:30" ht="18" customHeight="1" x14ac:dyDescent="0.2">
      <c r="A17" s="27">
        <f t="shared" si="9"/>
        <v>7</v>
      </c>
      <c r="B17" s="28" t="str">
        <f>IF('Personal Contratado'!C13="","",'Personal Contratado'!C13)</f>
        <v/>
      </c>
      <c r="C17" s="28" t="str">
        <f>IF('Personal Contratado'!D13="","",'Personal Contratado'!D13)</f>
        <v/>
      </c>
      <c r="D17" s="40"/>
      <c r="E17" s="29"/>
      <c r="F17" s="40" t="str">
        <f t="shared" si="0"/>
        <v/>
      </c>
      <c r="G17" s="41">
        <v>0</v>
      </c>
      <c r="H17" s="30">
        <v>0</v>
      </c>
      <c r="I17" s="30">
        <v>0</v>
      </c>
      <c r="J17" s="41">
        <v>0</v>
      </c>
      <c r="K17" s="42">
        <v>0</v>
      </c>
      <c r="L17" s="31">
        <f t="shared" si="2"/>
        <v>0</v>
      </c>
      <c r="M17" s="56">
        <v>0</v>
      </c>
      <c r="N17" s="42">
        <v>0</v>
      </c>
      <c r="O17" s="31">
        <f t="shared" si="3"/>
        <v>0</v>
      </c>
      <c r="P17" s="30">
        <v>0</v>
      </c>
      <c r="Q17" s="42">
        <v>0</v>
      </c>
      <c r="R17" s="31">
        <f t="shared" si="4"/>
        <v>0</v>
      </c>
      <c r="S17" s="43">
        <f t="shared" si="5"/>
        <v>0</v>
      </c>
      <c r="T17" s="30">
        <v>0</v>
      </c>
      <c r="U17" s="30">
        <v>0</v>
      </c>
      <c r="V17" s="37">
        <f t="shared" si="6"/>
        <v>0</v>
      </c>
      <c r="W17" s="43">
        <f t="shared" si="1"/>
        <v>0</v>
      </c>
      <c r="X17" s="32">
        <v>0</v>
      </c>
      <c r="Y17" s="31">
        <f t="shared" si="7"/>
        <v>0</v>
      </c>
      <c r="Z17" s="30">
        <v>0</v>
      </c>
      <c r="AA17" s="33"/>
      <c r="AB17" s="34"/>
      <c r="AC17" s="35"/>
      <c r="AD17" s="43">
        <f t="shared" si="8"/>
        <v>0</v>
      </c>
    </row>
    <row r="18" spans="1:30" ht="18" customHeight="1" x14ac:dyDescent="0.2">
      <c r="A18" s="27">
        <f t="shared" si="9"/>
        <v>8</v>
      </c>
      <c r="B18" s="28" t="str">
        <f>IF('Personal Contratado'!C14="","",'Personal Contratado'!C14)</f>
        <v/>
      </c>
      <c r="C18" s="28" t="str">
        <f>IF('Personal Contratado'!D14="","",'Personal Contratado'!D14)</f>
        <v/>
      </c>
      <c r="D18" s="40"/>
      <c r="E18" s="29"/>
      <c r="F18" s="40" t="str">
        <f t="shared" si="0"/>
        <v/>
      </c>
      <c r="G18" s="41">
        <v>0</v>
      </c>
      <c r="H18" s="30">
        <v>0</v>
      </c>
      <c r="I18" s="30">
        <v>0</v>
      </c>
      <c r="J18" s="41">
        <v>0</v>
      </c>
      <c r="K18" s="42">
        <v>0</v>
      </c>
      <c r="L18" s="31">
        <f t="shared" si="2"/>
        <v>0</v>
      </c>
      <c r="M18" s="56">
        <v>0</v>
      </c>
      <c r="N18" s="42">
        <v>0</v>
      </c>
      <c r="O18" s="31">
        <f t="shared" si="3"/>
        <v>0</v>
      </c>
      <c r="P18" s="30">
        <v>0</v>
      </c>
      <c r="Q18" s="42">
        <v>0</v>
      </c>
      <c r="R18" s="31">
        <f t="shared" si="4"/>
        <v>0</v>
      </c>
      <c r="S18" s="43">
        <f t="shared" si="5"/>
        <v>0</v>
      </c>
      <c r="T18" s="30">
        <v>0</v>
      </c>
      <c r="U18" s="30">
        <v>0</v>
      </c>
      <c r="V18" s="37">
        <f t="shared" si="6"/>
        <v>0</v>
      </c>
      <c r="W18" s="43">
        <f t="shared" si="1"/>
        <v>0</v>
      </c>
      <c r="X18" s="32">
        <v>0</v>
      </c>
      <c r="Y18" s="31">
        <f t="shared" si="7"/>
        <v>0</v>
      </c>
      <c r="Z18" s="30">
        <v>0</v>
      </c>
      <c r="AA18" s="33"/>
      <c r="AB18" s="34"/>
      <c r="AC18" s="35"/>
      <c r="AD18" s="43">
        <f t="shared" si="8"/>
        <v>0</v>
      </c>
    </row>
    <row r="19" spans="1:30" ht="18" customHeight="1" x14ac:dyDescent="0.2">
      <c r="A19" s="27">
        <f t="shared" si="9"/>
        <v>9</v>
      </c>
      <c r="B19" s="28" t="str">
        <f>IF('Personal Contratado'!C15="","",'Personal Contratado'!C15)</f>
        <v/>
      </c>
      <c r="C19" s="28" t="str">
        <f>IF('Personal Contratado'!D15="","",'Personal Contratado'!D15)</f>
        <v/>
      </c>
      <c r="D19" s="40"/>
      <c r="E19" s="29"/>
      <c r="F19" s="40" t="str">
        <f t="shared" ref="F19:F30" si="10">IF(D19="","",SUM(D19-E19))</f>
        <v/>
      </c>
      <c r="G19" s="41">
        <v>0</v>
      </c>
      <c r="H19" s="30">
        <v>0</v>
      </c>
      <c r="I19" s="30">
        <v>0</v>
      </c>
      <c r="J19" s="41">
        <v>0</v>
      </c>
      <c r="K19" s="42">
        <v>0</v>
      </c>
      <c r="L19" s="31">
        <f t="shared" si="2"/>
        <v>0</v>
      </c>
      <c r="M19" s="56">
        <v>0</v>
      </c>
      <c r="N19" s="42">
        <v>0</v>
      </c>
      <c r="O19" s="31">
        <f t="shared" si="3"/>
        <v>0</v>
      </c>
      <c r="P19" s="30">
        <v>0</v>
      </c>
      <c r="Q19" s="42">
        <v>0</v>
      </c>
      <c r="R19" s="31">
        <f t="shared" si="4"/>
        <v>0</v>
      </c>
      <c r="S19" s="43">
        <f t="shared" si="5"/>
        <v>0</v>
      </c>
      <c r="T19" s="30">
        <v>0</v>
      </c>
      <c r="U19" s="30">
        <v>0</v>
      </c>
      <c r="V19" s="37">
        <f t="shared" si="6"/>
        <v>0</v>
      </c>
      <c r="W19" s="43">
        <f t="shared" si="1"/>
        <v>0</v>
      </c>
      <c r="X19" s="32">
        <v>0</v>
      </c>
      <c r="Y19" s="31">
        <f t="shared" si="7"/>
        <v>0</v>
      </c>
      <c r="Z19" s="30">
        <v>0</v>
      </c>
      <c r="AA19" s="33"/>
      <c r="AB19" s="34"/>
      <c r="AC19" s="35"/>
      <c r="AD19" s="43">
        <f t="shared" si="8"/>
        <v>0</v>
      </c>
    </row>
    <row r="20" spans="1:30" ht="18" customHeight="1" x14ac:dyDescent="0.2">
      <c r="A20" s="27">
        <f t="shared" si="9"/>
        <v>10</v>
      </c>
      <c r="B20" s="28" t="str">
        <f>IF('Personal Contratado'!C16="","",'Personal Contratado'!C16)</f>
        <v/>
      </c>
      <c r="C20" s="28" t="str">
        <f>IF('Personal Contratado'!D16="","",'Personal Contratado'!D16)</f>
        <v/>
      </c>
      <c r="D20" s="40"/>
      <c r="E20" s="29"/>
      <c r="F20" s="40" t="str">
        <f t="shared" si="10"/>
        <v/>
      </c>
      <c r="G20" s="41">
        <v>0</v>
      </c>
      <c r="H20" s="30">
        <v>0</v>
      </c>
      <c r="I20" s="30">
        <v>0</v>
      </c>
      <c r="J20" s="41">
        <v>0</v>
      </c>
      <c r="K20" s="42">
        <v>0</v>
      </c>
      <c r="L20" s="31">
        <f t="shared" si="2"/>
        <v>0</v>
      </c>
      <c r="M20" s="56">
        <v>0</v>
      </c>
      <c r="N20" s="42">
        <v>0</v>
      </c>
      <c r="O20" s="31">
        <f t="shared" si="3"/>
        <v>0</v>
      </c>
      <c r="P20" s="30">
        <v>0</v>
      </c>
      <c r="Q20" s="42">
        <v>0</v>
      </c>
      <c r="R20" s="31">
        <f t="shared" si="4"/>
        <v>0</v>
      </c>
      <c r="S20" s="43">
        <f t="shared" si="5"/>
        <v>0</v>
      </c>
      <c r="T20" s="30">
        <v>0</v>
      </c>
      <c r="U20" s="30">
        <v>0</v>
      </c>
      <c r="V20" s="37">
        <f t="shared" si="6"/>
        <v>0</v>
      </c>
      <c r="W20" s="43">
        <f t="shared" si="1"/>
        <v>0</v>
      </c>
      <c r="X20" s="32">
        <v>0</v>
      </c>
      <c r="Y20" s="31">
        <f t="shared" si="7"/>
        <v>0</v>
      </c>
      <c r="Z20" s="30">
        <v>0</v>
      </c>
      <c r="AA20" s="33"/>
      <c r="AB20" s="34"/>
      <c r="AC20" s="35"/>
      <c r="AD20" s="43">
        <f t="shared" si="8"/>
        <v>0</v>
      </c>
    </row>
    <row r="21" spans="1:30" ht="18" customHeight="1" x14ac:dyDescent="0.2">
      <c r="A21" s="27">
        <f t="shared" si="9"/>
        <v>11</v>
      </c>
      <c r="B21" s="28" t="str">
        <f>IF('Personal Contratado'!C17="","",'Personal Contratado'!C17)</f>
        <v/>
      </c>
      <c r="C21" s="28" t="str">
        <f>IF('Personal Contratado'!D17="","",'Personal Contratado'!D17)</f>
        <v/>
      </c>
      <c r="D21" s="40"/>
      <c r="E21" s="29"/>
      <c r="F21" s="40" t="str">
        <f t="shared" si="10"/>
        <v/>
      </c>
      <c r="G21" s="41">
        <v>0</v>
      </c>
      <c r="H21" s="30">
        <v>0</v>
      </c>
      <c r="I21" s="30">
        <v>0</v>
      </c>
      <c r="J21" s="41">
        <v>0</v>
      </c>
      <c r="K21" s="42">
        <v>0</v>
      </c>
      <c r="L21" s="31">
        <f t="shared" si="2"/>
        <v>0</v>
      </c>
      <c r="M21" s="56">
        <v>0</v>
      </c>
      <c r="N21" s="42">
        <v>0</v>
      </c>
      <c r="O21" s="31">
        <f t="shared" si="3"/>
        <v>0</v>
      </c>
      <c r="P21" s="30">
        <v>0</v>
      </c>
      <c r="Q21" s="42">
        <v>0</v>
      </c>
      <c r="R21" s="31">
        <f t="shared" si="4"/>
        <v>0</v>
      </c>
      <c r="S21" s="43">
        <f t="shared" si="5"/>
        <v>0</v>
      </c>
      <c r="T21" s="30">
        <v>0</v>
      </c>
      <c r="U21" s="30">
        <v>0</v>
      </c>
      <c r="V21" s="37">
        <f t="shared" si="6"/>
        <v>0</v>
      </c>
      <c r="W21" s="43">
        <f t="shared" si="1"/>
        <v>0</v>
      </c>
      <c r="X21" s="32">
        <v>0</v>
      </c>
      <c r="Y21" s="31">
        <f t="shared" si="7"/>
        <v>0</v>
      </c>
      <c r="Z21" s="30">
        <v>0</v>
      </c>
      <c r="AA21" s="33"/>
      <c r="AB21" s="34"/>
      <c r="AC21" s="35"/>
      <c r="AD21" s="43">
        <f t="shared" si="8"/>
        <v>0</v>
      </c>
    </row>
    <row r="22" spans="1:30" ht="18" customHeight="1" x14ac:dyDescent="0.2">
      <c r="A22" s="27">
        <f t="shared" si="9"/>
        <v>12</v>
      </c>
      <c r="B22" s="28" t="str">
        <f>IF('Personal Contratado'!C18="","",'Personal Contratado'!C18)</f>
        <v/>
      </c>
      <c r="C22" s="28" t="str">
        <f>IF('Personal Contratado'!D18="","",'Personal Contratado'!D18)</f>
        <v/>
      </c>
      <c r="D22" s="40"/>
      <c r="E22" s="29"/>
      <c r="F22" s="40" t="str">
        <f t="shared" si="10"/>
        <v/>
      </c>
      <c r="G22" s="41">
        <v>0</v>
      </c>
      <c r="H22" s="30">
        <v>0</v>
      </c>
      <c r="I22" s="30">
        <v>0</v>
      </c>
      <c r="J22" s="41">
        <v>0</v>
      </c>
      <c r="K22" s="42">
        <v>0</v>
      </c>
      <c r="L22" s="31">
        <f t="shared" si="2"/>
        <v>0</v>
      </c>
      <c r="M22" s="56">
        <v>0</v>
      </c>
      <c r="N22" s="42">
        <v>0</v>
      </c>
      <c r="O22" s="31">
        <f t="shared" si="3"/>
        <v>0</v>
      </c>
      <c r="P22" s="30">
        <v>0</v>
      </c>
      <c r="Q22" s="42">
        <v>0</v>
      </c>
      <c r="R22" s="31">
        <f t="shared" si="4"/>
        <v>0</v>
      </c>
      <c r="S22" s="43">
        <f t="shared" si="5"/>
        <v>0</v>
      </c>
      <c r="T22" s="30">
        <v>0</v>
      </c>
      <c r="U22" s="30">
        <v>0</v>
      </c>
      <c r="V22" s="37">
        <f t="shared" si="6"/>
        <v>0</v>
      </c>
      <c r="W22" s="43">
        <f t="shared" si="1"/>
        <v>0</v>
      </c>
      <c r="X22" s="32">
        <v>0</v>
      </c>
      <c r="Y22" s="31">
        <f t="shared" si="7"/>
        <v>0</v>
      </c>
      <c r="Z22" s="30">
        <v>0</v>
      </c>
      <c r="AA22" s="33"/>
      <c r="AB22" s="34"/>
      <c r="AC22" s="35"/>
      <c r="AD22" s="43">
        <f t="shared" si="8"/>
        <v>0</v>
      </c>
    </row>
    <row r="23" spans="1:30" ht="18" customHeight="1" x14ac:dyDescent="0.2">
      <c r="A23" s="27">
        <f t="shared" si="9"/>
        <v>13</v>
      </c>
      <c r="B23" s="28" t="str">
        <f>IF('Personal Contratado'!C19="","",'Personal Contratado'!C19)</f>
        <v/>
      </c>
      <c r="C23" s="28" t="str">
        <f>IF('Personal Contratado'!D19="","",'Personal Contratado'!D19)</f>
        <v/>
      </c>
      <c r="D23" s="40"/>
      <c r="E23" s="29"/>
      <c r="F23" s="40" t="str">
        <f t="shared" si="10"/>
        <v/>
      </c>
      <c r="G23" s="41">
        <v>0</v>
      </c>
      <c r="H23" s="30">
        <v>0</v>
      </c>
      <c r="I23" s="30">
        <v>0</v>
      </c>
      <c r="J23" s="41">
        <v>0</v>
      </c>
      <c r="K23" s="42">
        <v>0</v>
      </c>
      <c r="L23" s="31">
        <f t="shared" si="2"/>
        <v>0</v>
      </c>
      <c r="M23" s="56">
        <v>0</v>
      </c>
      <c r="N23" s="42">
        <v>0</v>
      </c>
      <c r="O23" s="31">
        <f t="shared" si="3"/>
        <v>0</v>
      </c>
      <c r="P23" s="30">
        <v>0</v>
      </c>
      <c r="Q23" s="42">
        <v>0</v>
      </c>
      <c r="R23" s="31">
        <f t="shared" si="4"/>
        <v>0</v>
      </c>
      <c r="S23" s="43">
        <f t="shared" si="5"/>
        <v>0</v>
      </c>
      <c r="T23" s="30">
        <v>0</v>
      </c>
      <c r="U23" s="30">
        <v>0</v>
      </c>
      <c r="V23" s="31">
        <f t="shared" si="6"/>
        <v>0</v>
      </c>
      <c r="W23" s="43">
        <f t="shared" si="1"/>
        <v>0</v>
      </c>
      <c r="X23" s="32">
        <v>0</v>
      </c>
      <c r="Y23" s="31">
        <f t="shared" si="7"/>
        <v>0</v>
      </c>
      <c r="Z23" s="30">
        <v>0</v>
      </c>
      <c r="AA23" s="33"/>
      <c r="AB23" s="34"/>
      <c r="AC23" s="35"/>
      <c r="AD23" s="43">
        <f t="shared" si="8"/>
        <v>0</v>
      </c>
    </row>
    <row r="24" spans="1:30" ht="18" customHeight="1" x14ac:dyDescent="0.2">
      <c r="A24" s="27">
        <f t="shared" si="9"/>
        <v>14</v>
      </c>
      <c r="B24" s="28" t="str">
        <f>IF('Personal Contratado'!C20="","",'Personal Contratado'!C20)</f>
        <v/>
      </c>
      <c r="C24" s="28" t="str">
        <f>IF('Personal Contratado'!D20="","",'Personal Contratado'!D20)</f>
        <v/>
      </c>
      <c r="D24" s="40"/>
      <c r="E24" s="29"/>
      <c r="F24" s="40" t="str">
        <f t="shared" si="10"/>
        <v/>
      </c>
      <c r="G24" s="41">
        <v>0</v>
      </c>
      <c r="H24" s="30">
        <v>0</v>
      </c>
      <c r="I24" s="30">
        <v>0</v>
      </c>
      <c r="J24" s="41">
        <v>0</v>
      </c>
      <c r="K24" s="42">
        <v>0</v>
      </c>
      <c r="L24" s="31">
        <f t="shared" si="2"/>
        <v>0</v>
      </c>
      <c r="M24" s="56">
        <v>0</v>
      </c>
      <c r="N24" s="42">
        <v>0</v>
      </c>
      <c r="O24" s="31">
        <f t="shared" si="3"/>
        <v>0</v>
      </c>
      <c r="P24" s="30">
        <v>0</v>
      </c>
      <c r="Q24" s="42">
        <v>0</v>
      </c>
      <c r="R24" s="31">
        <f t="shared" si="4"/>
        <v>0</v>
      </c>
      <c r="S24" s="43">
        <f t="shared" si="5"/>
        <v>0</v>
      </c>
      <c r="T24" s="30">
        <v>0</v>
      </c>
      <c r="U24" s="30">
        <v>0</v>
      </c>
      <c r="V24" s="31">
        <f t="shared" si="6"/>
        <v>0</v>
      </c>
      <c r="W24" s="43">
        <f t="shared" si="1"/>
        <v>0</v>
      </c>
      <c r="X24" s="32">
        <v>0</v>
      </c>
      <c r="Y24" s="31">
        <f t="shared" si="7"/>
        <v>0</v>
      </c>
      <c r="Z24" s="30">
        <v>0</v>
      </c>
      <c r="AA24" s="33"/>
      <c r="AB24" s="34"/>
      <c r="AC24" s="35"/>
      <c r="AD24" s="43">
        <f t="shared" si="8"/>
        <v>0</v>
      </c>
    </row>
    <row r="25" spans="1:30" ht="18" customHeight="1" x14ac:dyDescent="0.2">
      <c r="A25" s="27">
        <f t="shared" si="9"/>
        <v>15</v>
      </c>
      <c r="B25" s="28" t="str">
        <f>IF('Personal Contratado'!C21="","",'Personal Contratado'!C21)</f>
        <v/>
      </c>
      <c r="C25" s="28" t="str">
        <f>IF('Personal Contratado'!D21="","",'Personal Contratado'!D21)</f>
        <v/>
      </c>
      <c r="D25" s="40"/>
      <c r="E25" s="29"/>
      <c r="F25" s="40" t="str">
        <f t="shared" si="10"/>
        <v/>
      </c>
      <c r="G25" s="41">
        <v>0</v>
      </c>
      <c r="H25" s="30">
        <v>0</v>
      </c>
      <c r="I25" s="30">
        <v>0</v>
      </c>
      <c r="J25" s="41">
        <v>0</v>
      </c>
      <c r="K25" s="42">
        <v>0</v>
      </c>
      <c r="L25" s="31">
        <f t="shared" si="2"/>
        <v>0</v>
      </c>
      <c r="M25" s="56">
        <v>0</v>
      </c>
      <c r="N25" s="42">
        <v>0</v>
      </c>
      <c r="O25" s="31">
        <f t="shared" si="3"/>
        <v>0</v>
      </c>
      <c r="P25" s="30">
        <v>0</v>
      </c>
      <c r="Q25" s="42">
        <v>0</v>
      </c>
      <c r="R25" s="31">
        <f t="shared" si="4"/>
        <v>0</v>
      </c>
      <c r="S25" s="43">
        <f t="shared" si="5"/>
        <v>0</v>
      </c>
      <c r="T25" s="30">
        <v>0</v>
      </c>
      <c r="U25" s="30">
        <v>0</v>
      </c>
      <c r="V25" s="31">
        <f t="shared" si="6"/>
        <v>0</v>
      </c>
      <c r="W25" s="43">
        <f t="shared" si="1"/>
        <v>0</v>
      </c>
      <c r="X25" s="32">
        <v>0</v>
      </c>
      <c r="Y25" s="31">
        <f t="shared" si="7"/>
        <v>0</v>
      </c>
      <c r="Z25" s="30">
        <v>0</v>
      </c>
      <c r="AA25" s="33"/>
      <c r="AB25" s="34"/>
      <c r="AC25" s="35"/>
      <c r="AD25" s="43">
        <f t="shared" si="8"/>
        <v>0</v>
      </c>
    </row>
    <row r="26" spans="1:30" ht="18" customHeight="1" x14ac:dyDescent="0.2">
      <c r="A26" s="27">
        <f t="shared" si="9"/>
        <v>16</v>
      </c>
      <c r="B26" s="28" t="str">
        <f>IF('Personal Contratado'!C22="","",'Personal Contratado'!C22)</f>
        <v/>
      </c>
      <c r="C26" s="28" t="str">
        <f>IF('Personal Contratado'!D22="","",'Personal Contratado'!D22)</f>
        <v/>
      </c>
      <c r="D26" s="40"/>
      <c r="E26" s="29"/>
      <c r="F26" s="40" t="str">
        <f t="shared" si="10"/>
        <v/>
      </c>
      <c r="G26" s="41">
        <v>0</v>
      </c>
      <c r="H26" s="30">
        <v>0</v>
      </c>
      <c r="I26" s="30">
        <v>0</v>
      </c>
      <c r="J26" s="41">
        <v>0</v>
      </c>
      <c r="K26" s="42">
        <v>0</v>
      </c>
      <c r="L26" s="31">
        <f t="shared" si="2"/>
        <v>0</v>
      </c>
      <c r="M26" s="56">
        <v>0</v>
      </c>
      <c r="N26" s="42">
        <v>0</v>
      </c>
      <c r="O26" s="31">
        <f t="shared" si="3"/>
        <v>0</v>
      </c>
      <c r="P26" s="30">
        <v>0</v>
      </c>
      <c r="Q26" s="42">
        <v>0</v>
      </c>
      <c r="R26" s="31">
        <f t="shared" si="4"/>
        <v>0</v>
      </c>
      <c r="S26" s="43">
        <f t="shared" si="5"/>
        <v>0</v>
      </c>
      <c r="T26" s="30">
        <v>0</v>
      </c>
      <c r="U26" s="30">
        <v>0</v>
      </c>
      <c r="V26" s="31">
        <f t="shared" si="6"/>
        <v>0</v>
      </c>
      <c r="W26" s="43">
        <f t="shared" si="1"/>
        <v>0</v>
      </c>
      <c r="X26" s="32">
        <v>0</v>
      </c>
      <c r="Y26" s="31">
        <f t="shared" si="7"/>
        <v>0</v>
      </c>
      <c r="Z26" s="30">
        <v>0</v>
      </c>
      <c r="AA26" s="33"/>
      <c r="AB26" s="36"/>
      <c r="AC26" s="35"/>
      <c r="AD26" s="43">
        <f t="shared" si="8"/>
        <v>0</v>
      </c>
    </row>
    <row r="27" spans="1:30" ht="18" customHeight="1" x14ac:dyDescent="0.2">
      <c r="A27" s="27">
        <f t="shared" si="9"/>
        <v>17</v>
      </c>
      <c r="B27" s="28" t="str">
        <f>IF('Personal Contratado'!C23="","",'Personal Contratado'!C23)</f>
        <v/>
      </c>
      <c r="C27" s="28" t="str">
        <f>IF('Personal Contratado'!D23="","",'Personal Contratado'!D23)</f>
        <v/>
      </c>
      <c r="D27" s="40"/>
      <c r="E27" s="29"/>
      <c r="F27" s="40" t="str">
        <f t="shared" si="10"/>
        <v/>
      </c>
      <c r="G27" s="41">
        <v>0</v>
      </c>
      <c r="H27" s="30">
        <v>0</v>
      </c>
      <c r="I27" s="30">
        <v>0</v>
      </c>
      <c r="J27" s="41">
        <v>0</v>
      </c>
      <c r="K27" s="42">
        <v>0</v>
      </c>
      <c r="L27" s="31">
        <f t="shared" si="2"/>
        <v>0</v>
      </c>
      <c r="M27" s="56">
        <v>0</v>
      </c>
      <c r="N27" s="42">
        <v>0</v>
      </c>
      <c r="O27" s="31">
        <f t="shared" si="3"/>
        <v>0</v>
      </c>
      <c r="P27" s="30">
        <v>0</v>
      </c>
      <c r="Q27" s="42">
        <v>0</v>
      </c>
      <c r="R27" s="31">
        <f t="shared" si="4"/>
        <v>0</v>
      </c>
      <c r="S27" s="43">
        <f t="shared" si="5"/>
        <v>0</v>
      </c>
      <c r="T27" s="30">
        <v>0</v>
      </c>
      <c r="U27" s="30">
        <v>0</v>
      </c>
      <c r="V27" s="37">
        <f t="shared" si="6"/>
        <v>0</v>
      </c>
      <c r="W27" s="43">
        <f t="shared" si="1"/>
        <v>0</v>
      </c>
      <c r="X27" s="32">
        <v>0</v>
      </c>
      <c r="Y27" s="31">
        <f t="shared" si="7"/>
        <v>0</v>
      </c>
      <c r="Z27" s="30">
        <v>0</v>
      </c>
      <c r="AA27" s="33"/>
      <c r="AB27" s="34"/>
      <c r="AC27" s="35"/>
      <c r="AD27" s="43">
        <f t="shared" si="8"/>
        <v>0</v>
      </c>
    </row>
    <row r="28" spans="1:30" ht="18" customHeight="1" x14ac:dyDescent="0.2">
      <c r="A28" s="27">
        <f t="shared" si="9"/>
        <v>18</v>
      </c>
      <c r="B28" s="28" t="str">
        <f>IF('Personal Contratado'!C24="","",'Personal Contratado'!C24)</f>
        <v/>
      </c>
      <c r="C28" s="28" t="str">
        <f>IF('Personal Contratado'!D24="","",'Personal Contratado'!D24)</f>
        <v/>
      </c>
      <c r="D28" s="40"/>
      <c r="E28" s="29"/>
      <c r="F28" s="40" t="str">
        <f t="shared" si="10"/>
        <v/>
      </c>
      <c r="G28" s="41">
        <v>0</v>
      </c>
      <c r="H28" s="30">
        <v>0</v>
      </c>
      <c r="I28" s="30">
        <v>0</v>
      </c>
      <c r="J28" s="41">
        <v>0</v>
      </c>
      <c r="K28" s="42">
        <v>0</v>
      </c>
      <c r="L28" s="31">
        <f t="shared" si="2"/>
        <v>0</v>
      </c>
      <c r="M28" s="56">
        <v>0</v>
      </c>
      <c r="N28" s="42">
        <v>0</v>
      </c>
      <c r="O28" s="31">
        <f t="shared" si="3"/>
        <v>0</v>
      </c>
      <c r="P28" s="30">
        <v>0</v>
      </c>
      <c r="Q28" s="42">
        <v>0</v>
      </c>
      <c r="R28" s="31">
        <f t="shared" si="4"/>
        <v>0</v>
      </c>
      <c r="S28" s="43">
        <f t="shared" si="5"/>
        <v>0</v>
      </c>
      <c r="T28" s="30">
        <v>0</v>
      </c>
      <c r="U28" s="30">
        <v>0</v>
      </c>
      <c r="V28" s="37">
        <f t="shared" si="6"/>
        <v>0</v>
      </c>
      <c r="W28" s="43">
        <f t="shared" si="1"/>
        <v>0</v>
      </c>
      <c r="X28" s="32">
        <v>0</v>
      </c>
      <c r="Y28" s="31">
        <f t="shared" si="7"/>
        <v>0</v>
      </c>
      <c r="Z28" s="30">
        <v>0</v>
      </c>
      <c r="AA28" s="33"/>
      <c r="AB28" s="34"/>
      <c r="AC28" s="35"/>
      <c r="AD28" s="43">
        <f t="shared" si="8"/>
        <v>0</v>
      </c>
    </row>
    <row r="29" spans="1:30" ht="18" customHeight="1" x14ac:dyDescent="0.2">
      <c r="A29" s="27">
        <f t="shared" si="9"/>
        <v>19</v>
      </c>
      <c r="B29" s="28" t="str">
        <f>IF('Personal Contratado'!C25="","",'Personal Contratado'!C25)</f>
        <v/>
      </c>
      <c r="C29" s="28" t="str">
        <f>IF('Personal Contratado'!D25="","",'Personal Contratado'!D25)</f>
        <v/>
      </c>
      <c r="D29" s="40"/>
      <c r="E29" s="29"/>
      <c r="F29" s="40" t="str">
        <f t="shared" si="10"/>
        <v/>
      </c>
      <c r="G29" s="30">
        <v>0</v>
      </c>
      <c r="H29" s="30">
        <v>0</v>
      </c>
      <c r="I29" s="30">
        <v>0</v>
      </c>
      <c r="J29" s="30">
        <v>0</v>
      </c>
      <c r="K29" s="42">
        <v>0</v>
      </c>
      <c r="L29" s="31">
        <f t="shared" si="2"/>
        <v>0</v>
      </c>
      <c r="M29" s="56">
        <v>0</v>
      </c>
      <c r="N29" s="42">
        <v>0</v>
      </c>
      <c r="O29" s="31">
        <f t="shared" si="3"/>
        <v>0</v>
      </c>
      <c r="P29" s="30">
        <v>0</v>
      </c>
      <c r="Q29" s="42">
        <v>0</v>
      </c>
      <c r="R29" s="31">
        <f t="shared" si="4"/>
        <v>0</v>
      </c>
      <c r="S29" s="43">
        <f t="shared" si="5"/>
        <v>0</v>
      </c>
      <c r="T29" s="30">
        <v>0</v>
      </c>
      <c r="U29" s="30">
        <v>0</v>
      </c>
      <c r="V29" s="37">
        <f t="shared" si="6"/>
        <v>0</v>
      </c>
      <c r="W29" s="43">
        <f t="shared" si="1"/>
        <v>0</v>
      </c>
      <c r="X29" s="32">
        <v>0</v>
      </c>
      <c r="Y29" s="31">
        <f t="shared" si="7"/>
        <v>0</v>
      </c>
      <c r="Z29" s="30">
        <v>0</v>
      </c>
      <c r="AA29" s="33"/>
      <c r="AB29" s="34"/>
      <c r="AC29" s="35"/>
      <c r="AD29" s="43">
        <f t="shared" si="8"/>
        <v>0</v>
      </c>
    </row>
    <row r="30" spans="1:30" ht="18" customHeight="1" x14ac:dyDescent="0.2">
      <c r="A30" s="27">
        <f t="shared" si="9"/>
        <v>20</v>
      </c>
      <c r="B30" s="28" t="str">
        <f>IF('Personal Contratado'!C26="","",'Personal Contratado'!C26)</f>
        <v/>
      </c>
      <c r="C30" s="28" t="str">
        <f>IF('Personal Contratado'!D26="","",'Personal Contratado'!D26)</f>
        <v/>
      </c>
      <c r="D30" s="40"/>
      <c r="E30" s="29"/>
      <c r="F30" s="40" t="str">
        <f t="shared" si="10"/>
        <v/>
      </c>
      <c r="G30" s="30">
        <v>0</v>
      </c>
      <c r="H30" s="30">
        <v>0</v>
      </c>
      <c r="I30" s="30">
        <v>0</v>
      </c>
      <c r="J30" s="30">
        <v>0</v>
      </c>
      <c r="K30" s="42">
        <v>0</v>
      </c>
      <c r="L30" s="31">
        <f t="shared" si="2"/>
        <v>0</v>
      </c>
      <c r="M30" s="56">
        <v>0</v>
      </c>
      <c r="N30" s="42">
        <v>0</v>
      </c>
      <c r="O30" s="31">
        <f t="shared" si="3"/>
        <v>0</v>
      </c>
      <c r="P30" s="30">
        <v>0</v>
      </c>
      <c r="Q30" s="42">
        <v>0</v>
      </c>
      <c r="R30" s="31">
        <f t="shared" si="4"/>
        <v>0</v>
      </c>
      <c r="S30" s="43">
        <f t="shared" si="5"/>
        <v>0</v>
      </c>
      <c r="T30" s="30">
        <v>0</v>
      </c>
      <c r="U30" s="30">
        <v>0</v>
      </c>
      <c r="V30" s="37">
        <f t="shared" si="6"/>
        <v>0</v>
      </c>
      <c r="W30" s="43">
        <f t="shared" si="1"/>
        <v>0</v>
      </c>
      <c r="X30" s="32">
        <v>0</v>
      </c>
      <c r="Y30" s="31">
        <f t="shared" si="7"/>
        <v>0</v>
      </c>
      <c r="Z30" s="30">
        <v>0</v>
      </c>
      <c r="AA30" s="33"/>
      <c r="AB30" s="34"/>
      <c r="AC30" s="35"/>
      <c r="AD30" s="43">
        <f t="shared" si="8"/>
        <v>0</v>
      </c>
    </row>
    <row r="31" spans="1:30" ht="18" customHeight="1" x14ac:dyDescent="0.2">
      <c r="G31" s="26">
        <f>SUM(G11:G30)</f>
        <v>0</v>
      </c>
      <c r="H31" s="26">
        <f>SUM(H11:H30)</f>
        <v>0</v>
      </c>
      <c r="I31" s="26">
        <f>SUM(I11:I30)</f>
        <v>0</v>
      </c>
      <c r="J31" s="26">
        <f>SUM(J11:J30)</f>
        <v>0</v>
      </c>
      <c r="L31" s="51">
        <f>SUM(L11:L30)</f>
        <v>0</v>
      </c>
      <c r="M31" s="26">
        <f>SUM(M11:M30)</f>
        <v>0</v>
      </c>
      <c r="N31" s="54"/>
      <c r="O31" s="51">
        <f>SUM(O11:O30)</f>
        <v>0</v>
      </c>
      <c r="R31" s="51">
        <f>SUM(R11:R30)</f>
        <v>0</v>
      </c>
      <c r="S31" s="51">
        <f>SUM(S11:S30)</f>
        <v>0</v>
      </c>
      <c r="V31" s="50">
        <f>SUM(V11:V30)</f>
        <v>0</v>
      </c>
      <c r="W31" s="50">
        <f>SUM(W11:W30)</f>
        <v>0</v>
      </c>
      <c r="Y31" s="50">
        <f>SUM(Y11:Y30)</f>
        <v>0</v>
      </c>
      <c r="AD31" s="49">
        <f>SUM(V31-Y31)</f>
        <v>0</v>
      </c>
    </row>
  </sheetData>
  <sheetProtection password="CDCA" sheet="1" objects="1" scenarios="1"/>
  <mergeCells count="25">
    <mergeCell ref="AD9:AD10"/>
    <mergeCell ref="X9:X10"/>
    <mergeCell ref="Y9:Y10"/>
    <mergeCell ref="Z9:Z10"/>
    <mergeCell ref="AA9:AA10"/>
    <mergeCell ref="AB9:AB10"/>
    <mergeCell ref="AC9:AC10"/>
    <mergeCell ref="A9:B10"/>
    <mergeCell ref="C9:C10"/>
    <mergeCell ref="D9:I9"/>
    <mergeCell ref="J9:O9"/>
    <mergeCell ref="C7:D7"/>
    <mergeCell ref="E7:G7"/>
    <mergeCell ref="V9:V10"/>
    <mergeCell ref="W9:W10"/>
    <mergeCell ref="C5:D5"/>
    <mergeCell ref="C6:L6"/>
    <mergeCell ref="G1:L1"/>
    <mergeCell ref="P1:T1"/>
    <mergeCell ref="H3:L3"/>
    <mergeCell ref="C4:L4"/>
    <mergeCell ref="U9:U10"/>
    <mergeCell ref="P9:R9"/>
    <mergeCell ref="S9:S10"/>
    <mergeCell ref="T9:T10"/>
  </mergeCells>
  <phoneticPr fontId="24"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
  <sheetViews>
    <sheetView zoomScale="70" zoomScaleNormal="70" workbookViewId="0">
      <selection activeCell="X11" sqref="X11:X30"/>
    </sheetView>
  </sheetViews>
  <sheetFormatPr baseColWidth="10" defaultRowHeight="12.75" x14ac:dyDescent="0.2"/>
  <cols>
    <col min="1" max="1" width="3.85546875" style="14"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26" customWidth="1"/>
    <col min="29" max="29" width="35" customWidth="1"/>
  </cols>
  <sheetData>
    <row r="1" spans="1:32" ht="18" x14ac:dyDescent="0.2">
      <c r="A1" s="15"/>
      <c r="B1" s="16"/>
      <c r="C1" s="16"/>
      <c r="D1" s="16"/>
      <c r="E1" s="16"/>
      <c r="F1" s="16"/>
      <c r="G1" s="166" t="s">
        <v>42</v>
      </c>
      <c r="H1" s="166"/>
      <c r="I1" s="166"/>
      <c r="J1" s="166"/>
      <c r="K1" s="166"/>
      <c r="L1" s="166"/>
      <c r="M1" s="53"/>
      <c r="N1" s="53"/>
      <c r="O1" s="53"/>
      <c r="P1" s="164">
        <f>EXPEDIENTE!D3</f>
        <v>0</v>
      </c>
      <c r="Q1" s="165"/>
      <c r="R1" s="165"/>
      <c r="S1" s="165"/>
      <c r="T1" s="165"/>
      <c r="U1" s="16"/>
      <c r="V1" s="16"/>
      <c r="W1" s="16"/>
      <c r="X1" s="16"/>
      <c r="Y1" s="16"/>
      <c r="Z1" s="16"/>
      <c r="AA1" s="16"/>
      <c r="AB1" s="16"/>
      <c r="AC1" s="16"/>
      <c r="AD1" s="16"/>
    </row>
    <row r="2" spans="1:32" x14ac:dyDescent="0.2">
      <c r="A2" s="15"/>
      <c r="B2" s="16"/>
      <c r="C2" s="16"/>
      <c r="D2" s="16"/>
      <c r="E2" s="16"/>
      <c r="F2" s="16"/>
      <c r="G2" s="16"/>
      <c r="H2" s="19"/>
      <c r="I2" s="19"/>
      <c r="J2" s="19"/>
      <c r="K2" s="19"/>
      <c r="L2" s="19"/>
      <c r="M2" s="19"/>
      <c r="N2" s="19"/>
      <c r="O2" s="19"/>
      <c r="P2" s="16"/>
      <c r="Q2" s="16"/>
      <c r="R2" s="16"/>
      <c r="S2" s="16"/>
      <c r="T2" s="16"/>
      <c r="U2" s="16"/>
      <c r="V2" s="16"/>
      <c r="W2" s="16"/>
      <c r="X2" s="16"/>
      <c r="Y2" s="16"/>
      <c r="Z2" s="16"/>
      <c r="AA2" s="16"/>
      <c r="AB2" s="16"/>
      <c r="AC2" s="16"/>
      <c r="AD2" s="16"/>
    </row>
    <row r="3" spans="1:32" ht="15" x14ac:dyDescent="0.25">
      <c r="A3" s="15"/>
      <c r="B3" s="16"/>
      <c r="C3" s="19"/>
      <c r="D3" s="19"/>
      <c r="E3" s="19"/>
      <c r="F3" s="19"/>
      <c r="G3" s="24" t="s">
        <v>41</v>
      </c>
      <c r="H3" s="179"/>
      <c r="I3" s="170"/>
      <c r="J3" s="170"/>
      <c r="K3" s="170"/>
      <c r="L3" s="170"/>
      <c r="M3" s="16"/>
      <c r="N3" s="16"/>
      <c r="O3" s="16"/>
      <c r="P3" s="16"/>
      <c r="Q3" s="16"/>
      <c r="R3" s="16"/>
      <c r="S3" s="16"/>
      <c r="T3" s="16"/>
      <c r="U3" s="16"/>
      <c r="V3" s="16"/>
      <c r="W3" s="16"/>
      <c r="Y3" s="16"/>
      <c r="Z3" s="16"/>
      <c r="AA3" s="16"/>
      <c r="AB3" s="16"/>
      <c r="AC3" s="16"/>
      <c r="AD3" s="16"/>
    </row>
    <row r="4" spans="1:32" ht="15" x14ac:dyDescent="0.25">
      <c r="A4" s="15"/>
      <c r="B4" s="18" t="s">
        <v>43</v>
      </c>
      <c r="C4" s="168" t="str">
        <f>IF(EXPEDIENTE!D5="","",EXPEDIENTE!D5)</f>
        <v/>
      </c>
      <c r="D4" s="168"/>
      <c r="E4" s="168"/>
      <c r="F4" s="168"/>
      <c r="G4" s="168"/>
      <c r="H4" s="168"/>
      <c r="I4" s="168"/>
      <c r="J4" s="168"/>
      <c r="K4" s="168"/>
      <c r="L4" s="168"/>
      <c r="M4" s="16"/>
      <c r="N4" s="16"/>
      <c r="O4" s="16"/>
      <c r="P4" s="16"/>
      <c r="Q4" s="16"/>
      <c r="R4" s="16"/>
      <c r="S4" s="16"/>
      <c r="T4" s="16"/>
      <c r="U4" s="16"/>
      <c r="V4" s="16"/>
      <c r="W4" s="16"/>
      <c r="X4" s="16"/>
      <c r="Y4" s="16"/>
      <c r="Z4" s="16"/>
      <c r="AA4" s="16"/>
      <c r="AB4" s="16"/>
      <c r="AC4" s="16"/>
      <c r="AD4" s="16"/>
    </row>
    <row r="5" spans="1:32" ht="15" x14ac:dyDescent="0.25">
      <c r="A5" s="15"/>
      <c r="B5" s="18" t="s">
        <v>12</v>
      </c>
      <c r="C5" s="167" t="str">
        <f>IF(EXPEDIENTE!D6="","",EXPEDIENTE!D6)</f>
        <v/>
      </c>
      <c r="D5" s="167"/>
      <c r="E5" s="21"/>
      <c r="F5" s="22"/>
      <c r="G5" s="22"/>
      <c r="H5" s="22"/>
      <c r="I5" s="22"/>
      <c r="J5" s="22"/>
      <c r="K5" s="22"/>
      <c r="L5" s="22"/>
      <c r="M5" s="22"/>
      <c r="N5" s="22"/>
      <c r="O5" s="22"/>
      <c r="P5" s="15"/>
      <c r="Q5" s="15"/>
      <c r="R5" s="15"/>
      <c r="S5" s="15"/>
      <c r="T5" s="15"/>
      <c r="U5" s="16"/>
      <c r="V5" s="16"/>
      <c r="W5" s="16"/>
      <c r="X5" s="16"/>
      <c r="Y5" s="16"/>
      <c r="Z5" s="16"/>
      <c r="AA5" s="16"/>
      <c r="AB5" s="16"/>
      <c r="AC5" s="16"/>
      <c r="AD5" s="16"/>
    </row>
    <row r="6" spans="1:32" ht="15" x14ac:dyDescent="0.25">
      <c r="A6" s="15"/>
      <c r="B6" s="18" t="s">
        <v>53</v>
      </c>
      <c r="C6" s="168" t="str">
        <f>IF(EXPEDIENTE!D7="","",EXPEDIENTE!D7)</f>
        <v xml:space="preserve"> EMPLEO CON APOYO   /   GABINETES DE ORIENTACIÓN E INSERCIÓN LABORAL</v>
      </c>
      <c r="D6" s="168"/>
      <c r="E6" s="168"/>
      <c r="F6" s="168"/>
      <c r="G6" s="168"/>
      <c r="H6" s="168"/>
      <c r="I6" s="168"/>
      <c r="J6" s="168"/>
      <c r="K6" s="168"/>
      <c r="L6" s="168"/>
      <c r="M6" s="16"/>
      <c r="N6" s="16"/>
      <c r="O6" s="16"/>
      <c r="P6" s="16"/>
      <c r="Q6" s="16"/>
      <c r="R6" s="16"/>
      <c r="S6" s="16"/>
      <c r="T6" s="16"/>
      <c r="U6" s="16"/>
      <c r="V6" s="16"/>
      <c r="W6" s="16"/>
      <c r="X6" s="16"/>
      <c r="Y6" s="16"/>
      <c r="Z6" s="16"/>
      <c r="AA6" s="16"/>
      <c r="AB6" s="16"/>
      <c r="AC6" s="16"/>
      <c r="AD6" s="16"/>
    </row>
    <row r="7" spans="1:32" ht="15" x14ac:dyDescent="0.25">
      <c r="A7" s="15"/>
      <c r="B7" s="17" t="s">
        <v>54</v>
      </c>
      <c r="C7" s="171" t="str">
        <f>IF(H3="","",H3)</f>
        <v/>
      </c>
      <c r="D7" s="172"/>
      <c r="E7" s="173">
        <f>SUM(Y31)</f>
        <v>0</v>
      </c>
      <c r="F7" s="174"/>
      <c r="G7" s="175"/>
      <c r="H7" s="20"/>
      <c r="I7" s="20"/>
      <c r="J7" s="20"/>
      <c r="K7" s="20"/>
      <c r="L7" s="20"/>
      <c r="M7" s="20"/>
      <c r="N7" s="20"/>
      <c r="O7" s="20"/>
      <c r="P7" s="16"/>
      <c r="Q7" s="16"/>
      <c r="R7" s="16"/>
      <c r="S7" s="16"/>
      <c r="T7" s="16"/>
      <c r="U7" s="16"/>
      <c r="V7" s="16"/>
      <c r="W7" s="16"/>
      <c r="X7" s="16"/>
      <c r="Y7" s="16"/>
      <c r="Z7" s="16"/>
      <c r="AA7" s="16"/>
      <c r="AB7" s="16"/>
      <c r="AC7" s="16"/>
      <c r="AD7" s="16"/>
    </row>
    <row r="8" spans="1:32" x14ac:dyDescent="0.2">
      <c r="A8" s="23"/>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32" s="25" customFormat="1" ht="29.25" customHeight="1" x14ac:dyDescent="0.2">
      <c r="A9" s="163" t="s">
        <v>33</v>
      </c>
      <c r="B9" s="163"/>
      <c r="C9" s="163" t="s">
        <v>37</v>
      </c>
      <c r="D9" s="163" t="s">
        <v>38</v>
      </c>
      <c r="E9" s="163"/>
      <c r="F9" s="163"/>
      <c r="G9" s="163"/>
      <c r="H9" s="163"/>
      <c r="I9" s="163"/>
      <c r="J9" s="176" t="s">
        <v>59</v>
      </c>
      <c r="K9" s="177"/>
      <c r="L9" s="177"/>
      <c r="M9" s="177"/>
      <c r="N9" s="177"/>
      <c r="O9" s="178"/>
      <c r="P9" s="163" t="s">
        <v>47</v>
      </c>
      <c r="Q9" s="163"/>
      <c r="R9" s="163"/>
      <c r="S9" s="163" t="s">
        <v>3</v>
      </c>
      <c r="T9" s="163" t="s">
        <v>9</v>
      </c>
      <c r="U9" s="163" t="s">
        <v>7</v>
      </c>
      <c r="V9" s="163" t="s">
        <v>17</v>
      </c>
      <c r="W9" s="163" t="s">
        <v>31</v>
      </c>
      <c r="X9" s="163" t="s">
        <v>5</v>
      </c>
      <c r="Y9" s="163" t="s">
        <v>32</v>
      </c>
      <c r="Z9" s="163" t="s">
        <v>8</v>
      </c>
      <c r="AA9" s="163" t="s">
        <v>18</v>
      </c>
      <c r="AB9" s="163" t="s">
        <v>4</v>
      </c>
      <c r="AC9" s="163" t="s">
        <v>0</v>
      </c>
      <c r="AD9" s="163" t="s">
        <v>44</v>
      </c>
    </row>
    <row r="10" spans="1:32" s="25" customFormat="1" ht="36" x14ac:dyDescent="0.2">
      <c r="A10" s="163"/>
      <c r="B10" s="163"/>
      <c r="C10" s="163"/>
      <c r="D10" s="47" t="s">
        <v>6</v>
      </c>
      <c r="E10" s="48" t="s">
        <v>36</v>
      </c>
      <c r="F10" s="48" t="s">
        <v>35</v>
      </c>
      <c r="G10" s="47" t="s">
        <v>39</v>
      </c>
      <c r="H10" s="71" t="s">
        <v>82</v>
      </c>
      <c r="I10" s="47" t="s">
        <v>40</v>
      </c>
      <c r="J10" s="47" t="s">
        <v>66</v>
      </c>
      <c r="K10" s="47" t="s">
        <v>34</v>
      </c>
      <c r="L10" s="47" t="s">
        <v>30</v>
      </c>
      <c r="M10" s="47" t="s">
        <v>67</v>
      </c>
      <c r="N10" s="47" t="s">
        <v>34</v>
      </c>
      <c r="O10" s="47" t="s">
        <v>30</v>
      </c>
      <c r="P10" s="47" t="s">
        <v>46</v>
      </c>
      <c r="Q10" s="47" t="s">
        <v>34</v>
      </c>
      <c r="R10" s="47" t="s">
        <v>30</v>
      </c>
      <c r="S10" s="163"/>
      <c r="T10" s="163"/>
      <c r="U10" s="163"/>
      <c r="V10" s="163"/>
      <c r="W10" s="163"/>
      <c r="X10" s="163"/>
      <c r="Y10" s="163"/>
      <c r="Z10" s="163"/>
      <c r="AA10" s="163"/>
      <c r="AB10" s="163"/>
      <c r="AC10" s="163"/>
      <c r="AD10" s="163"/>
    </row>
    <row r="11" spans="1:32" ht="18" customHeight="1" x14ac:dyDescent="0.2">
      <c r="A11" s="38">
        <v>1</v>
      </c>
      <c r="B11" s="39" t="str">
        <f>IF('Personal Contratado'!C7="","",'Personal Contratado'!C7)</f>
        <v/>
      </c>
      <c r="C11" s="39" t="str">
        <f>IF('Personal Contratado'!D7="","",'Personal Contratado'!D7)</f>
        <v/>
      </c>
      <c r="D11" s="40"/>
      <c r="E11" s="40"/>
      <c r="F11" s="40" t="str">
        <f t="shared" ref="F11:F18" si="0">IF(D11="","",SUM(D11-E11))</f>
        <v/>
      </c>
      <c r="G11" s="41">
        <v>0</v>
      </c>
      <c r="H11" s="41">
        <v>0</v>
      </c>
      <c r="I11" s="41">
        <v>0</v>
      </c>
      <c r="J11" s="41">
        <v>0</v>
      </c>
      <c r="K11" s="42">
        <v>0</v>
      </c>
      <c r="L11" s="43">
        <f>SUM(J11*K11)</f>
        <v>0</v>
      </c>
      <c r="M11" s="55">
        <v>0</v>
      </c>
      <c r="N11" s="42">
        <v>0</v>
      </c>
      <c r="O11" s="43">
        <f>SUM(M11*N11)</f>
        <v>0</v>
      </c>
      <c r="P11" s="41">
        <v>0</v>
      </c>
      <c r="Q11" s="42">
        <v>0</v>
      </c>
      <c r="R11" s="43">
        <f>SUM(P11*Q11)</f>
        <v>0</v>
      </c>
      <c r="S11" s="43">
        <f>SUM(L11++O11+R11)</f>
        <v>0</v>
      </c>
      <c r="T11" s="41">
        <v>0</v>
      </c>
      <c r="U11" s="41">
        <v>0</v>
      </c>
      <c r="V11" s="43">
        <f>G11+S11-T11-U11</f>
        <v>0</v>
      </c>
      <c r="W11" s="43">
        <f t="shared" ref="W11:W30" si="1">SUM(G11-H11-I11+L11-T11-U11)</f>
        <v>0</v>
      </c>
      <c r="X11" s="32">
        <v>0</v>
      </c>
      <c r="Y11" s="43">
        <f>+W11*X11</f>
        <v>0</v>
      </c>
      <c r="Z11" s="30">
        <v>0</v>
      </c>
      <c r="AA11" s="44"/>
      <c r="AB11" s="45"/>
      <c r="AC11" s="46"/>
      <c r="AD11" s="43">
        <f>SUM(V11-Y11)</f>
        <v>0</v>
      </c>
      <c r="AF11" s="52"/>
    </row>
    <row r="12" spans="1:32" ht="18" customHeight="1" x14ac:dyDescent="0.2">
      <c r="A12" s="27">
        <f>SUM(A11+1)</f>
        <v>2</v>
      </c>
      <c r="B12" s="28" t="str">
        <f>IF('Personal Contratado'!C8="","",'Personal Contratado'!C8)</f>
        <v/>
      </c>
      <c r="C12" s="28" t="str">
        <f>IF('Personal Contratado'!D8="","",'Personal Contratado'!D8)</f>
        <v/>
      </c>
      <c r="D12" s="40"/>
      <c r="E12" s="29"/>
      <c r="F12" s="40" t="str">
        <f t="shared" si="0"/>
        <v/>
      </c>
      <c r="G12" s="41">
        <v>0</v>
      </c>
      <c r="H12" s="30">
        <v>0</v>
      </c>
      <c r="I12" s="30">
        <v>0</v>
      </c>
      <c r="J12" s="41">
        <v>0</v>
      </c>
      <c r="K12" s="42">
        <v>0</v>
      </c>
      <c r="L12" s="31">
        <f t="shared" ref="L12:L30" si="2">SUM(J12*K12)</f>
        <v>0</v>
      </c>
      <c r="M12" s="56">
        <v>0</v>
      </c>
      <c r="N12" s="42">
        <v>0</v>
      </c>
      <c r="O12" s="31">
        <f t="shared" ref="O12:O30" si="3">SUM(M12*N12)</f>
        <v>0</v>
      </c>
      <c r="P12" s="41">
        <v>0</v>
      </c>
      <c r="Q12" s="42">
        <v>0</v>
      </c>
      <c r="R12" s="31">
        <f t="shared" ref="R12:R30" si="4">SUM(P12*Q12)</f>
        <v>0</v>
      </c>
      <c r="S12" s="43">
        <f t="shared" ref="S12:S30" si="5">SUM(L12++O12+R12)</f>
        <v>0</v>
      </c>
      <c r="T12" s="30">
        <v>0</v>
      </c>
      <c r="U12" s="30">
        <v>0</v>
      </c>
      <c r="V12" s="31">
        <f t="shared" ref="V12:V30" si="6">G12+S12-T12-U12</f>
        <v>0</v>
      </c>
      <c r="W12" s="43">
        <f t="shared" si="1"/>
        <v>0</v>
      </c>
      <c r="X12" s="32">
        <v>0</v>
      </c>
      <c r="Y12" s="31">
        <f t="shared" ref="Y12:Y30" si="7">+W12*X12</f>
        <v>0</v>
      </c>
      <c r="Z12" s="30">
        <v>0</v>
      </c>
      <c r="AA12" s="33"/>
      <c r="AB12" s="34"/>
      <c r="AC12" s="35"/>
      <c r="AD12" s="43">
        <f t="shared" ref="AD12:AD30" si="8">SUM(V12-Y12)</f>
        <v>0</v>
      </c>
      <c r="AF12" s="52"/>
    </row>
    <row r="13" spans="1:32" ht="18" customHeight="1" x14ac:dyDescent="0.2">
      <c r="A13" s="27">
        <f t="shared" ref="A13:A30" si="9">SUM(A12+1)</f>
        <v>3</v>
      </c>
      <c r="B13" s="28" t="str">
        <f>IF('Personal Contratado'!C9="","",'Personal Contratado'!C9)</f>
        <v/>
      </c>
      <c r="C13" s="28" t="str">
        <f>IF('Personal Contratado'!D9="","",'Personal Contratado'!D9)</f>
        <v/>
      </c>
      <c r="D13" s="40"/>
      <c r="E13" s="29"/>
      <c r="F13" s="40" t="str">
        <f t="shared" si="0"/>
        <v/>
      </c>
      <c r="G13" s="41">
        <v>0</v>
      </c>
      <c r="H13" s="30">
        <v>0</v>
      </c>
      <c r="I13" s="30">
        <v>0</v>
      </c>
      <c r="J13" s="41">
        <v>0</v>
      </c>
      <c r="K13" s="42">
        <v>0</v>
      </c>
      <c r="L13" s="31">
        <f t="shared" si="2"/>
        <v>0</v>
      </c>
      <c r="M13" s="56">
        <v>0</v>
      </c>
      <c r="N13" s="42">
        <v>0</v>
      </c>
      <c r="O13" s="31">
        <f t="shared" si="3"/>
        <v>0</v>
      </c>
      <c r="P13" s="41">
        <v>0</v>
      </c>
      <c r="Q13" s="42">
        <v>0</v>
      </c>
      <c r="R13" s="31">
        <f t="shared" si="4"/>
        <v>0</v>
      </c>
      <c r="S13" s="43">
        <f t="shared" si="5"/>
        <v>0</v>
      </c>
      <c r="T13" s="30">
        <v>0</v>
      </c>
      <c r="U13" s="30">
        <v>0</v>
      </c>
      <c r="V13" s="31">
        <f t="shared" si="6"/>
        <v>0</v>
      </c>
      <c r="W13" s="43">
        <f t="shared" si="1"/>
        <v>0</v>
      </c>
      <c r="X13" s="32">
        <v>0</v>
      </c>
      <c r="Y13" s="31">
        <f t="shared" si="7"/>
        <v>0</v>
      </c>
      <c r="Z13" s="30">
        <v>0</v>
      </c>
      <c r="AA13" s="33"/>
      <c r="AB13" s="34"/>
      <c r="AC13" s="35"/>
      <c r="AD13" s="43">
        <f t="shared" si="8"/>
        <v>0</v>
      </c>
      <c r="AF13" s="52"/>
    </row>
    <row r="14" spans="1:32" ht="18" customHeight="1" x14ac:dyDescent="0.2">
      <c r="A14" s="27">
        <f t="shared" si="9"/>
        <v>4</v>
      </c>
      <c r="B14" s="28" t="str">
        <f>IF('Personal Contratado'!C10="","",'Personal Contratado'!C10)</f>
        <v/>
      </c>
      <c r="C14" s="28" t="str">
        <f>IF('Personal Contratado'!D10="","",'Personal Contratado'!D10)</f>
        <v/>
      </c>
      <c r="D14" s="40"/>
      <c r="E14" s="29"/>
      <c r="F14" s="40" t="str">
        <f t="shared" si="0"/>
        <v/>
      </c>
      <c r="G14" s="41">
        <v>0</v>
      </c>
      <c r="H14" s="30">
        <v>0</v>
      </c>
      <c r="I14" s="30">
        <v>0</v>
      </c>
      <c r="J14" s="41">
        <v>0</v>
      </c>
      <c r="K14" s="42">
        <v>0</v>
      </c>
      <c r="L14" s="31">
        <f t="shared" si="2"/>
        <v>0</v>
      </c>
      <c r="M14" s="56">
        <v>0</v>
      </c>
      <c r="N14" s="42">
        <v>0</v>
      </c>
      <c r="O14" s="31">
        <f t="shared" si="3"/>
        <v>0</v>
      </c>
      <c r="P14" s="41">
        <v>0</v>
      </c>
      <c r="Q14" s="42">
        <v>0</v>
      </c>
      <c r="R14" s="31">
        <f t="shared" si="4"/>
        <v>0</v>
      </c>
      <c r="S14" s="43">
        <f t="shared" si="5"/>
        <v>0</v>
      </c>
      <c r="T14" s="30">
        <v>0</v>
      </c>
      <c r="U14" s="30">
        <v>0</v>
      </c>
      <c r="V14" s="31">
        <f t="shared" si="6"/>
        <v>0</v>
      </c>
      <c r="W14" s="43">
        <f t="shared" si="1"/>
        <v>0</v>
      </c>
      <c r="X14" s="32">
        <v>0</v>
      </c>
      <c r="Y14" s="31">
        <f t="shared" si="7"/>
        <v>0</v>
      </c>
      <c r="Z14" s="30">
        <v>0</v>
      </c>
      <c r="AA14" s="33"/>
      <c r="AB14" s="34"/>
      <c r="AC14" s="35"/>
      <c r="AD14" s="43">
        <f t="shared" si="8"/>
        <v>0</v>
      </c>
    </row>
    <row r="15" spans="1:32" ht="18" customHeight="1" x14ac:dyDescent="0.2">
      <c r="A15" s="27">
        <f t="shared" si="9"/>
        <v>5</v>
      </c>
      <c r="B15" s="28" t="str">
        <f>IF('Personal Contratado'!C11="","",'Personal Contratado'!C11)</f>
        <v/>
      </c>
      <c r="C15" s="28" t="str">
        <f>IF('Personal Contratado'!D11="","",'Personal Contratado'!D11)</f>
        <v/>
      </c>
      <c r="D15" s="40"/>
      <c r="E15" s="29"/>
      <c r="F15" s="40" t="str">
        <f t="shared" si="0"/>
        <v/>
      </c>
      <c r="G15" s="41">
        <v>0</v>
      </c>
      <c r="H15" s="30">
        <v>0</v>
      </c>
      <c r="I15" s="30">
        <v>0</v>
      </c>
      <c r="J15" s="41">
        <v>0</v>
      </c>
      <c r="K15" s="42">
        <v>0</v>
      </c>
      <c r="L15" s="31">
        <f t="shared" si="2"/>
        <v>0</v>
      </c>
      <c r="M15" s="56">
        <v>0</v>
      </c>
      <c r="N15" s="42">
        <v>0</v>
      </c>
      <c r="O15" s="31">
        <f t="shared" si="3"/>
        <v>0</v>
      </c>
      <c r="P15" s="41">
        <v>0</v>
      </c>
      <c r="Q15" s="42">
        <v>0</v>
      </c>
      <c r="R15" s="31">
        <f t="shared" si="4"/>
        <v>0</v>
      </c>
      <c r="S15" s="43">
        <f t="shared" si="5"/>
        <v>0</v>
      </c>
      <c r="T15" s="30">
        <v>0</v>
      </c>
      <c r="U15" s="30">
        <v>0</v>
      </c>
      <c r="V15" s="31">
        <f t="shared" si="6"/>
        <v>0</v>
      </c>
      <c r="W15" s="43">
        <f t="shared" si="1"/>
        <v>0</v>
      </c>
      <c r="X15" s="32">
        <v>0</v>
      </c>
      <c r="Y15" s="31">
        <f t="shared" si="7"/>
        <v>0</v>
      </c>
      <c r="Z15" s="30">
        <v>0</v>
      </c>
      <c r="AA15" s="33"/>
      <c r="AB15" s="34"/>
      <c r="AC15" s="35"/>
      <c r="AD15" s="43">
        <f t="shared" si="8"/>
        <v>0</v>
      </c>
    </row>
    <row r="16" spans="1:32" ht="18" customHeight="1" x14ac:dyDescent="0.2">
      <c r="A16" s="27">
        <f t="shared" si="9"/>
        <v>6</v>
      </c>
      <c r="B16" s="28" t="str">
        <f>IF('Personal Contratado'!C12="","",'Personal Contratado'!C12)</f>
        <v/>
      </c>
      <c r="C16" s="28" t="str">
        <f>IF('Personal Contratado'!D12="","",'Personal Contratado'!D12)</f>
        <v/>
      </c>
      <c r="D16" s="40"/>
      <c r="E16" s="29"/>
      <c r="F16" s="40" t="str">
        <f t="shared" si="0"/>
        <v/>
      </c>
      <c r="G16" s="41">
        <v>0</v>
      </c>
      <c r="H16" s="30">
        <v>0</v>
      </c>
      <c r="I16" s="30">
        <v>0</v>
      </c>
      <c r="J16" s="41">
        <v>0</v>
      </c>
      <c r="K16" s="42">
        <v>0</v>
      </c>
      <c r="L16" s="31">
        <f t="shared" si="2"/>
        <v>0</v>
      </c>
      <c r="M16" s="56">
        <v>0</v>
      </c>
      <c r="N16" s="42">
        <v>0</v>
      </c>
      <c r="O16" s="31">
        <f t="shared" si="3"/>
        <v>0</v>
      </c>
      <c r="P16" s="41">
        <v>0</v>
      </c>
      <c r="Q16" s="42">
        <v>0</v>
      </c>
      <c r="R16" s="31">
        <f t="shared" si="4"/>
        <v>0</v>
      </c>
      <c r="S16" s="43">
        <f t="shared" si="5"/>
        <v>0</v>
      </c>
      <c r="T16" s="30">
        <v>0</v>
      </c>
      <c r="U16" s="30">
        <v>0</v>
      </c>
      <c r="V16" s="37">
        <f t="shared" si="6"/>
        <v>0</v>
      </c>
      <c r="W16" s="43">
        <f t="shared" si="1"/>
        <v>0</v>
      </c>
      <c r="X16" s="32">
        <v>0</v>
      </c>
      <c r="Y16" s="31">
        <f t="shared" si="7"/>
        <v>0</v>
      </c>
      <c r="Z16" s="30">
        <v>0</v>
      </c>
      <c r="AA16" s="33"/>
      <c r="AB16" s="34"/>
      <c r="AC16" s="35"/>
      <c r="AD16" s="43">
        <f t="shared" si="8"/>
        <v>0</v>
      </c>
    </row>
    <row r="17" spans="1:30" ht="18" customHeight="1" x14ac:dyDescent="0.2">
      <c r="A17" s="27">
        <f t="shared" si="9"/>
        <v>7</v>
      </c>
      <c r="B17" s="28" t="str">
        <f>IF('Personal Contratado'!C13="","",'Personal Contratado'!C13)</f>
        <v/>
      </c>
      <c r="C17" s="28" t="str">
        <f>IF('Personal Contratado'!D13="","",'Personal Contratado'!D13)</f>
        <v/>
      </c>
      <c r="D17" s="40"/>
      <c r="E17" s="29"/>
      <c r="F17" s="40" t="str">
        <f t="shared" si="0"/>
        <v/>
      </c>
      <c r="G17" s="41">
        <v>0</v>
      </c>
      <c r="H17" s="30">
        <v>0</v>
      </c>
      <c r="I17" s="30">
        <v>0</v>
      </c>
      <c r="J17" s="41">
        <v>0</v>
      </c>
      <c r="K17" s="42">
        <v>0</v>
      </c>
      <c r="L17" s="31">
        <f t="shared" si="2"/>
        <v>0</v>
      </c>
      <c r="M17" s="56">
        <v>0</v>
      </c>
      <c r="N17" s="42">
        <v>0</v>
      </c>
      <c r="O17" s="31">
        <f t="shared" si="3"/>
        <v>0</v>
      </c>
      <c r="P17" s="41">
        <v>0</v>
      </c>
      <c r="Q17" s="42">
        <v>0</v>
      </c>
      <c r="R17" s="31">
        <f t="shared" si="4"/>
        <v>0</v>
      </c>
      <c r="S17" s="43">
        <f t="shared" si="5"/>
        <v>0</v>
      </c>
      <c r="T17" s="30">
        <v>0</v>
      </c>
      <c r="U17" s="30">
        <v>0</v>
      </c>
      <c r="V17" s="37">
        <f t="shared" si="6"/>
        <v>0</v>
      </c>
      <c r="W17" s="43">
        <f t="shared" si="1"/>
        <v>0</v>
      </c>
      <c r="X17" s="32">
        <v>0</v>
      </c>
      <c r="Y17" s="31">
        <f t="shared" si="7"/>
        <v>0</v>
      </c>
      <c r="Z17" s="30">
        <v>0</v>
      </c>
      <c r="AA17" s="33"/>
      <c r="AB17" s="34"/>
      <c r="AC17" s="35"/>
      <c r="AD17" s="43">
        <f t="shared" si="8"/>
        <v>0</v>
      </c>
    </row>
    <row r="18" spans="1:30" ht="18" customHeight="1" x14ac:dyDescent="0.2">
      <c r="A18" s="27">
        <f t="shared" si="9"/>
        <v>8</v>
      </c>
      <c r="B18" s="28" t="str">
        <f>IF('Personal Contratado'!C14="","",'Personal Contratado'!C14)</f>
        <v/>
      </c>
      <c r="C18" s="28" t="str">
        <f>IF('Personal Contratado'!D14="","",'Personal Contratado'!D14)</f>
        <v/>
      </c>
      <c r="D18" s="40"/>
      <c r="E18" s="29"/>
      <c r="F18" s="40" t="str">
        <f t="shared" si="0"/>
        <v/>
      </c>
      <c r="G18" s="41">
        <v>0</v>
      </c>
      <c r="H18" s="30">
        <v>0</v>
      </c>
      <c r="I18" s="30">
        <v>0</v>
      </c>
      <c r="J18" s="41">
        <v>0</v>
      </c>
      <c r="K18" s="42">
        <v>0</v>
      </c>
      <c r="L18" s="31">
        <f t="shared" si="2"/>
        <v>0</v>
      </c>
      <c r="M18" s="56">
        <v>0</v>
      </c>
      <c r="N18" s="42">
        <v>0</v>
      </c>
      <c r="O18" s="31">
        <f t="shared" si="3"/>
        <v>0</v>
      </c>
      <c r="P18" s="41">
        <v>0</v>
      </c>
      <c r="Q18" s="42">
        <v>0</v>
      </c>
      <c r="R18" s="31">
        <f t="shared" si="4"/>
        <v>0</v>
      </c>
      <c r="S18" s="43">
        <f t="shared" si="5"/>
        <v>0</v>
      </c>
      <c r="T18" s="30">
        <v>0</v>
      </c>
      <c r="U18" s="30">
        <v>0</v>
      </c>
      <c r="V18" s="37">
        <f t="shared" si="6"/>
        <v>0</v>
      </c>
      <c r="W18" s="43">
        <f t="shared" si="1"/>
        <v>0</v>
      </c>
      <c r="X18" s="32">
        <v>0</v>
      </c>
      <c r="Y18" s="31">
        <f t="shared" si="7"/>
        <v>0</v>
      </c>
      <c r="Z18" s="30">
        <v>0</v>
      </c>
      <c r="AA18" s="33"/>
      <c r="AB18" s="34"/>
      <c r="AC18" s="35"/>
      <c r="AD18" s="43">
        <f t="shared" si="8"/>
        <v>0</v>
      </c>
    </row>
    <row r="19" spans="1:30" ht="18" customHeight="1" x14ac:dyDescent="0.2">
      <c r="A19" s="27">
        <f t="shared" si="9"/>
        <v>9</v>
      </c>
      <c r="B19" s="28" t="str">
        <f>IF('Personal Contratado'!C15="","",'Personal Contratado'!C15)</f>
        <v/>
      </c>
      <c r="C19" s="28" t="str">
        <f>IF('Personal Contratado'!D15="","",'Personal Contratado'!D15)</f>
        <v/>
      </c>
      <c r="D19" s="40"/>
      <c r="E19" s="29"/>
      <c r="F19" s="40" t="str">
        <f t="shared" ref="F19:F30" si="10">IF(D19="","",SUM(D19-E19))</f>
        <v/>
      </c>
      <c r="G19" s="41">
        <v>0</v>
      </c>
      <c r="H19" s="30">
        <v>0</v>
      </c>
      <c r="I19" s="30">
        <v>0</v>
      </c>
      <c r="J19" s="41">
        <v>0</v>
      </c>
      <c r="K19" s="42">
        <v>0</v>
      </c>
      <c r="L19" s="31">
        <f t="shared" si="2"/>
        <v>0</v>
      </c>
      <c r="M19" s="56">
        <v>0</v>
      </c>
      <c r="N19" s="42">
        <v>0</v>
      </c>
      <c r="O19" s="31">
        <f t="shared" si="3"/>
        <v>0</v>
      </c>
      <c r="P19" s="41">
        <v>0</v>
      </c>
      <c r="Q19" s="42">
        <v>0</v>
      </c>
      <c r="R19" s="31">
        <f t="shared" si="4"/>
        <v>0</v>
      </c>
      <c r="S19" s="43">
        <f t="shared" si="5"/>
        <v>0</v>
      </c>
      <c r="T19" s="30">
        <v>0</v>
      </c>
      <c r="U19" s="30">
        <v>0</v>
      </c>
      <c r="V19" s="37">
        <f t="shared" si="6"/>
        <v>0</v>
      </c>
      <c r="W19" s="43">
        <f t="shared" si="1"/>
        <v>0</v>
      </c>
      <c r="X19" s="32">
        <v>0</v>
      </c>
      <c r="Y19" s="31">
        <f t="shared" si="7"/>
        <v>0</v>
      </c>
      <c r="Z19" s="30">
        <v>0</v>
      </c>
      <c r="AA19" s="33"/>
      <c r="AB19" s="34"/>
      <c r="AC19" s="35"/>
      <c r="AD19" s="43">
        <f t="shared" si="8"/>
        <v>0</v>
      </c>
    </row>
    <row r="20" spans="1:30" ht="18" customHeight="1" x14ac:dyDescent="0.2">
      <c r="A20" s="27">
        <f t="shared" si="9"/>
        <v>10</v>
      </c>
      <c r="B20" s="28" t="str">
        <f>IF('Personal Contratado'!C16="","",'Personal Contratado'!C16)</f>
        <v/>
      </c>
      <c r="C20" s="28" t="str">
        <f>IF('Personal Contratado'!D16="","",'Personal Contratado'!D16)</f>
        <v/>
      </c>
      <c r="D20" s="40"/>
      <c r="E20" s="29"/>
      <c r="F20" s="40" t="str">
        <f t="shared" si="10"/>
        <v/>
      </c>
      <c r="G20" s="41">
        <v>0</v>
      </c>
      <c r="H20" s="30">
        <v>0</v>
      </c>
      <c r="I20" s="30">
        <v>0</v>
      </c>
      <c r="J20" s="41">
        <v>0</v>
      </c>
      <c r="K20" s="42">
        <v>0</v>
      </c>
      <c r="L20" s="31">
        <f t="shared" si="2"/>
        <v>0</v>
      </c>
      <c r="M20" s="56">
        <v>0</v>
      </c>
      <c r="N20" s="42">
        <v>0</v>
      </c>
      <c r="O20" s="31">
        <f t="shared" si="3"/>
        <v>0</v>
      </c>
      <c r="P20" s="41">
        <v>0</v>
      </c>
      <c r="Q20" s="42">
        <v>0</v>
      </c>
      <c r="R20" s="31">
        <f t="shared" si="4"/>
        <v>0</v>
      </c>
      <c r="S20" s="43">
        <f t="shared" si="5"/>
        <v>0</v>
      </c>
      <c r="T20" s="30">
        <v>0</v>
      </c>
      <c r="U20" s="30">
        <v>0</v>
      </c>
      <c r="V20" s="37">
        <f t="shared" si="6"/>
        <v>0</v>
      </c>
      <c r="W20" s="43">
        <f t="shared" si="1"/>
        <v>0</v>
      </c>
      <c r="X20" s="32">
        <v>0</v>
      </c>
      <c r="Y20" s="31">
        <f t="shared" si="7"/>
        <v>0</v>
      </c>
      <c r="Z20" s="30">
        <v>0</v>
      </c>
      <c r="AA20" s="33"/>
      <c r="AB20" s="34"/>
      <c r="AC20" s="35"/>
      <c r="AD20" s="43">
        <f t="shared" si="8"/>
        <v>0</v>
      </c>
    </row>
    <row r="21" spans="1:30" ht="18" customHeight="1" x14ac:dyDescent="0.2">
      <c r="A21" s="27">
        <f t="shared" si="9"/>
        <v>11</v>
      </c>
      <c r="B21" s="28" t="str">
        <f>IF('Personal Contratado'!C17="","",'Personal Contratado'!C17)</f>
        <v/>
      </c>
      <c r="C21" s="28" t="str">
        <f>IF('Personal Contratado'!D17="","",'Personal Contratado'!D17)</f>
        <v/>
      </c>
      <c r="D21" s="40"/>
      <c r="E21" s="29"/>
      <c r="F21" s="40" t="str">
        <f t="shared" si="10"/>
        <v/>
      </c>
      <c r="G21" s="41">
        <v>0</v>
      </c>
      <c r="H21" s="30">
        <v>0</v>
      </c>
      <c r="I21" s="30">
        <v>0</v>
      </c>
      <c r="J21" s="41">
        <v>0</v>
      </c>
      <c r="K21" s="42">
        <v>0</v>
      </c>
      <c r="L21" s="31">
        <f t="shared" si="2"/>
        <v>0</v>
      </c>
      <c r="M21" s="56">
        <v>0</v>
      </c>
      <c r="N21" s="42">
        <v>0</v>
      </c>
      <c r="O21" s="31">
        <f t="shared" si="3"/>
        <v>0</v>
      </c>
      <c r="P21" s="41">
        <v>0</v>
      </c>
      <c r="Q21" s="42">
        <v>0</v>
      </c>
      <c r="R21" s="31">
        <f t="shared" si="4"/>
        <v>0</v>
      </c>
      <c r="S21" s="43">
        <f t="shared" si="5"/>
        <v>0</v>
      </c>
      <c r="T21" s="30">
        <v>0</v>
      </c>
      <c r="U21" s="30">
        <v>0</v>
      </c>
      <c r="V21" s="37">
        <f t="shared" si="6"/>
        <v>0</v>
      </c>
      <c r="W21" s="43">
        <f t="shared" si="1"/>
        <v>0</v>
      </c>
      <c r="X21" s="32">
        <v>0</v>
      </c>
      <c r="Y21" s="31">
        <f t="shared" si="7"/>
        <v>0</v>
      </c>
      <c r="Z21" s="30">
        <v>0</v>
      </c>
      <c r="AA21" s="33"/>
      <c r="AB21" s="34"/>
      <c r="AC21" s="35"/>
      <c r="AD21" s="43">
        <f t="shared" si="8"/>
        <v>0</v>
      </c>
    </row>
    <row r="22" spans="1:30" ht="18" customHeight="1" x14ac:dyDescent="0.2">
      <c r="A22" s="27">
        <f t="shared" si="9"/>
        <v>12</v>
      </c>
      <c r="B22" s="28" t="str">
        <f>IF('Personal Contratado'!C18="","",'Personal Contratado'!C18)</f>
        <v/>
      </c>
      <c r="C22" s="28" t="str">
        <f>IF('Personal Contratado'!D18="","",'Personal Contratado'!D18)</f>
        <v/>
      </c>
      <c r="D22" s="40"/>
      <c r="E22" s="29"/>
      <c r="F22" s="40" t="str">
        <f t="shared" si="10"/>
        <v/>
      </c>
      <c r="G22" s="41">
        <v>0</v>
      </c>
      <c r="H22" s="30">
        <v>0</v>
      </c>
      <c r="I22" s="30">
        <v>0</v>
      </c>
      <c r="J22" s="41">
        <v>0</v>
      </c>
      <c r="K22" s="42">
        <v>0</v>
      </c>
      <c r="L22" s="31">
        <f t="shared" si="2"/>
        <v>0</v>
      </c>
      <c r="M22" s="56">
        <v>0</v>
      </c>
      <c r="N22" s="42">
        <v>0</v>
      </c>
      <c r="O22" s="31">
        <f t="shared" si="3"/>
        <v>0</v>
      </c>
      <c r="P22" s="41">
        <v>0</v>
      </c>
      <c r="Q22" s="42">
        <v>0</v>
      </c>
      <c r="R22" s="31">
        <f t="shared" si="4"/>
        <v>0</v>
      </c>
      <c r="S22" s="43">
        <f t="shared" si="5"/>
        <v>0</v>
      </c>
      <c r="T22" s="30">
        <v>0</v>
      </c>
      <c r="U22" s="30">
        <v>0</v>
      </c>
      <c r="V22" s="37">
        <f t="shared" si="6"/>
        <v>0</v>
      </c>
      <c r="W22" s="43">
        <f t="shared" si="1"/>
        <v>0</v>
      </c>
      <c r="X22" s="32">
        <v>0</v>
      </c>
      <c r="Y22" s="31">
        <f t="shared" si="7"/>
        <v>0</v>
      </c>
      <c r="Z22" s="30">
        <v>0</v>
      </c>
      <c r="AA22" s="33"/>
      <c r="AB22" s="34"/>
      <c r="AC22" s="35"/>
      <c r="AD22" s="43">
        <f t="shared" si="8"/>
        <v>0</v>
      </c>
    </row>
    <row r="23" spans="1:30" ht="18" customHeight="1" x14ac:dyDescent="0.2">
      <c r="A23" s="27">
        <f t="shared" si="9"/>
        <v>13</v>
      </c>
      <c r="B23" s="28" t="str">
        <f>IF('Personal Contratado'!C19="","",'Personal Contratado'!C19)</f>
        <v/>
      </c>
      <c r="C23" s="28" t="str">
        <f>IF('Personal Contratado'!D19="","",'Personal Contratado'!D19)</f>
        <v/>
      </c>
      <c r="D23" s="40"/>
      <c r="E23" s="29"/>
      <c r="F23" s="40" t="str">
        <f t="shared" si="10"/>
        <v/>
      </c>
      <c r="G23" s="41">
        <v>0</v>
      </c>
      <c r="H23" s="30">
        <v>0</v>
      </c>
      <c r="I23" s="30">
        <v>0</v>
      </c>
      <c r="J23" s="41">
        <v>0</v>
      </c>
      <c r="K23" s="42">
        <v>0</v>
      </c>
      <c r="L23" s="31">
        <f t="shared" si="2"/>
        <v>0</v>
      </c>
      <c r="M23" s="56">
        <v>0</v>
      </c>
      <c r="N23" s="42">
        <v>0</v>
      </c>
      <c r="O23" s="31">
        <f t="shared" si="3"/>
        <v>0</v>
      </c>
      <c r="P23" s="41">
        <v>0</v>
      </c>
      <c r="Q23" s="42">
        <v>0</v>
      </c>
      <c r="R23" s="31">
        <f t="shared" si="4"/>
        <v>0</v>
      </c>
      <c r="S23" s="43">
        <f t="shared" si="5"/>
        <v>0</v>
      </c>
      <c r="T23" s="30">
        <v>0</v>
      </c>
      <c r="U23" s="30">
        <v>0</v>
      </c>
      <c r="V23" s="31">
        <f t="shared" si="6"/>
        <v>0</v>
      </c>
      <c r="W23" s="43">
        <f t="shared" si="1"/>
        <v>0</v>
      </c>
      <c r="X23" s="32">
        <v>0</v>
      </c>
      <c r="Y23" s="31">
        <f t="shared" si="7"/>
        <v>0</v>
      </c>
      <c r="Z23" s="30">
        <v>0</v>
      </c>
      <c r="AA23" s="33"/>
      <c r="AB23" s="34"/>
      <c r="AC23" s="35"/>
      <c r="AD23" s="43">
        <f t="shared" si="8"/>
        <v>0</v>
      </c>
    </row>
    <row r="24" spans="1:30" ht="18" customHeight="1" x14ac:dyDescent="0.2">
      <c r="A24" s="27">
        <f t="shared" si="9"/>
        <v>14</v>
      </c>
      <c r="B24" s="28" t="str">
        <f>IF('Personal Contratado'!C20="","",'Personal Contratado'!C20)</f>
        <v/>
      </c>
      <c r="C24" s="28" t="str">
        <f>IF('Personal Contratado'!D20="","",'Personal Contratado'!D20)</f>
        <v/>
      </c>
      <c r="D24" s="40"/>
      <c r="E24" s="29"/>
      <c r="F24" s="40" t="str">
        <f t="shared" si="10"/>
        <v/>
      </c>
      <c r="G24" s="41">
        <v>0</v>
      </c>
      <c r="H24" s="30">
        <v>0</v>
      </c>
      <c r="I24" s="30">
        <v>0</v>
      </c>
      <c r="J24" s="41">
        <v>0</v>
      </c>
      <c r="K24" s="42">
        <v>0</v>
      </c>
      <c r="L24" s="31">
        <f t="shared" si="2"/>
        <v>0</v>
      </c>
      <c r="M24" s="56">
        <v>0</v>
      </c>
      <c r="N24" s="42">
        <v>0</v>
      </c>
      <c r="O24" s="31">
        <f t="shared" si="3"/>
        <v>0</v>
      </c>
      <c r="P24" s="30">
        <v>0</v>
      </c>
      <c r="Q24" s="42">
        <v>0</v>
      </c>
      <c r="R24" s="31">
        <f t="shared" si="4"/>
        <v>0</v>
      </c>
      <c r="S24" s="43">
        <f t="shared" si="5"/>
        <v>0</v>
      </c>
      <c r="T24" s="30">
        <v>0</v>
      </c>
      <c r="U24" s="30">
        <v>0</v>
      </c>
      <c r="V24" s="31">
        <f t="shared" si="6"/>
        <v>0</v>
      </c>
      <c r="W24" s="43">
        <f t="shared" si="1"/>
        <v>0</v>
      </c>
      <c r="X24" s="32">
        <v>0</v>
      </c>
      <c r="Y24" s="31">
        <f t="shared" si="7"/>
        <v>0</v>
      </c>
      <c r="Z24" s="30">
        <v>0</v>
      </c>
      <c r="AA24" s="33"/>
      <c r="AB24" s="34"/>
      <c r="AC24" s="35"/>
      <c r="AD24" s="43">
        <f t="shared" si="8"/>
        <v>0</v>
      </c>
    </row>
    <row r="25" spans="1:30" ht="18" customHeight="1" x14ac:dyDescent="0.2">
      <c r="A25" s="27">
        <f t="shared" si="9"/>
        <v>15</v>
      </c>
      <c r="B25" s="28" t="str">
        <f>IF('Personal Contratado'!C21="","",'Personal Contratado'!C21)</f>
        <v/>
      </c>
      <c r="C25" s="28" t="str">
        <f>IF('Personal Contratado'!D21="","",'Personal Contratado'!D21)</f>
        <v/>
      </c>
      <c r="D25" s="40"/>
      <c r="E25" s="29"/>
      <c r="F25" s="40" t="str">
        <f t="shared" si="10"/>
        <v/>
      </c>
      <c r="G25" s="41">
        <v>0</v>
      </c>
      <c r="H25" s="30">
        <v>0</v>
      </c>
      <c r="I25" s="30">
        <v>0</v>
      </c>
      <c r="J25" s="41">
        <v>0</v>
      </c>
      <c r="K25" s="42">
        <v>0</v>
      </c>
      <c r="L25" s="31">
        <f t="shared" si="2"/>
        <v>0</v>
      </c>
      <c r="M25" s="56">
        <v>0</v>
      </c>
      <c r="N25" s="42">
        <v>0</v>
      </c>
      <c r="O25" s="31">
        <f t="shared" si="3"/>
        <v>0</v>
      </c>
      <c r="P25" s="30">
        <v>0</v>
      </c>
      <c r="Q25" s="42">
        <v>0</v>
      </c>
      <c r="R25" s="31">
        <f t="shared" si="4"/>
        <v>0</v>
      </c>
      <c r="S25" s="43">
        <f t="shared" si="5"/>
        <v>0</v>
      </c>
      <c r="T25" s="30">
        <v>0</v>
      </c>
      <c r="U25" s="30">
        <v>0</v>
      </c>
      <c r="V25" s="31">
        <f t="shared" si="6"/>
        <v>0</v>
      </c>
      <c r="W25" s="43">
        <f t="shared" si="1"/>
        <v>0</v>
      </c>
      <c r="X25" s="32">
        <v>0</v>
      </c>
      <c r="Y25" s="31">
        <f t="shared" si="7"/>
        <v>0</v>
      </c>
      <c r="Z25" s="30">
        <v>0</v>
      </c>
      <c r="AA25" s="33"/>
      <c r="AB25" s="34"/>
      <c r="AC25" s="35"/>
      <c r="AD25" s="43">
        <f t="shared" si="8"/>
        <v>0</v>
      </c>
    </row>
    <row r="26" spans="1:30" ht="18" customHeight="1" x14ac:dyDescent="0.2">
      <c r="A26" s="27">
        <f t="shared" si="9"/>
        <v>16</v>
      </c>
      <c r="B26" s="28" t="str">
        <f>IF('Personal Contratado'!C22="","",'Personal Contratado'!C22)</f>
        <v/>
      </c>
      <c r="C26" s="28" t="str">
        <f>IF('Personal Contratado'!D22="","",'Personal Contratado'!D22)</f>
        <v/>
      </c>
      <c r="D26" s="40"/>
      <c r="E26" s="29"/>
      <c r="F26" s="40" t="str">
        <f t="shared" si="10"/>
        <v/>
      </c>
      <c r="G26" s="41">
        <v>0</v>
      </c>
      <c r="H26" s="30">
        <v>0</v>
      </c>
      <c r="I26" s="30">
        <v>0</v>
      </c>
      <c r="J26" s="41">
        <v>0</v>
      </c>
      <c r="K26" s="42">
        <v>0</v>
      </c>
      <c r="L26" s="31">
        <f t="shared" si="2"/>
        <v>0</v>
      </c>
      <c r="M26" s="56">
        <v>0</v>
      </c>
      <c r="N26" s="42">
        <v>0</v>
      </c>
      <c r="O26" s="31">
        <f t="shared" si="3"/>
        <v>0</v>
      </c>
      <c r="P26" s="30">
        <v>0</v>
      </c>
      <c r="Q26" s="42">
        <v>0</v>
      </c>
      <c r="R26" s="31">
        <f t="shared" si="4"/>
        <v>0</v>
      </c>
      <c r="S26" s="43">
        <f t="shared" si="5"/>
        <v>0</v>
      </c>
      <c r="T26" s="30">
        <v>0</v>
      </c>
      <c r="U26" s="30">
        <v>0</v>
      </c>
      <c r="V26" s="31">
        <f t="shared" si="6"/>
        <v>0</v>
      </c>
      <c r="W26" s="43">
        <f t="shared" si="1"/>
        <v>0</v>
      </c>
      <c r="X26" s="32">
        <v>0</v>
      </c>
      <c r="Y26" s="31">
        <f t="shared" si="7"/>
        <v>0</v>
      </c>
      <c r="Z26" s="30">
        <v>0</v>
      </c>
      <c r="AA26" s="33"/>
      <c r="AB26" s="36"/>
      <c r="AC26" s="35"/>
      <c r="AD26" s="43">
        <f t="shared" si="8"/>
        <v>0</v>
      </c>
    </row>
    <row r="27" spans="1:30" ht="18" customHeight="1" x14ac:dyDescent="0.2">
      <c r="A27" s="27">
        <f t="shared" si="9"/>
        <v>17</v>
      </c>
      <c r="B27" s="28" t="str">
        <f>IF('Personal Contratado'!C23="","",'Personal Contratado'!C23)</f>
        <v/>
      </c>
      <c r="C27" s="28" t="str">
        <f>IF('Personal Contratado'!D23="","",'Personal Contratado'!D23)</f>
        <v/>
      </c>
      <c r="D27" s="40"/>
      <c r="E27" s="29"/>
      <c r="F27" s="40" t="str">
        <f t="shared" si="10"/>
        <v/>
      </c>
      <c r="G27" s="41">
        <v>0</v>
      </c>
      <c r="H27" s="30">
        <v>0</v>
      </c>
      <c r="I27" s="30">
        <v>0</v>
      </c>
      <c r="J27" s="41">
        <v>0</v>
      </c>
      <c r="K27" s="42">
        <v>0</v>
      </c>
      <c r="L27" s="31">
        <f t="shared" si="2"/>
        <v>0</v>
      </c>
      <c r="M27" s="56">
        <v>0</v>
      </c>
      <c r="N27" s="42">
        <v>0</v>
      </c>
      <c r="O27" s="31">
        <f t="shared" si="3"/>
        <v>0</v>
      </c>
      <c r="P27" s="30">
        <v>0</v>
      </c>
      <c r="Q27" s="42">
        <v>0</v>
      </c>
      <c r="R27" s="31">
        <f t="shared" si="4"/>
        <v>0</v>
      </c>
      <c r="S27" s="43">
        <f t="shared" si="5"/>
        <v>0</v>
      </c>
      <c r="T27" s="30">
        <v>0</v>
      </c>
      <c r="U27" s="30">
        <v>0</v>
      </c>
      <c r="V27" s="37">
        <f t="shared" si="6"/>
        <v>0</v>
      </c>
      <c r="W27" s="43">
        <f t="shared" si="1"/>
        <v>0</v>
      </c>
      <c r="X27" s="32">
        <v>0</v>
      </c>
      <c r="Y27" s="31">
        <f t="shared" si="7"/>
        <v>0</v>
      </c>
      <c r="Z27" s="30">
        <v>0</v>
      </c>
      <c r="AA27" s="33"/>
      <c r="AB27" s="34"/>
      <c r="AC27" s="35"/>
      <c r="AD27" s="43">
        <f t="shared" si="8"/>
        <v>0</v>
      </c>
    </row>
    <row r="28" spans="1:30" ht="18" customHeight="1" x14ac:dyDescent="0.2">
      <c r="A28" s="27">
        <f t="shared" si="9"/>
        <v>18</v>
      </c>
      <c r="B28" s="28" t="str">
        <f>IF('Personal Contratado'!C24="","",'Personal Contratado'!C24)</f>
        <v/>
      </c>
      <c r="C28" s="28" t="str">
        <f>IF('Personal Contratado'!D24="","",'Personal Contratado'!D24)</f>
        <v/>
      </c>
      <c r="D28" s="40"/>
      <c r="E28" s="29"/>
      <c r="F28" s="40" t="str">
        <f t="shared" si="10"/>
        <v/>
      </c>
      <c r="G28" s="41">
        <v>0</v>
      </c>
      <c r="H28" s="30">
        <v>0</v>
      </c>
      <c r="I28" s="30">
        <v>0</v>
      </c>
      <c r="J28" s="41">
        <v>0</v>
      </c>
      <c r="K28" s="42">
        <v>0</v>
      </c>
      <c r="L28" s="31">
        <f t="shared" si="2"/>
        <v>0</v>
      </c>
      <c r="M28" s="56">
        <v>0</v>
      </c>
      <c r="N28" s="42">
        <v>0</v>
      </c>
      <c r="O28" s="31">
        <f t="shared" si="3"/>
        <v>0</v>
      </c>
      <c r="P28" s="30">
        <v>0</v>
      </c>
      <c r="Q28" s="42">
        <v>0</v>
      </c>
      <c r="R28" s="31">
        <f t="shared" si="4"/>
        <v>0</v>
      </c>
      <c r="S28" s="43">
        <f t="shared" si="5"/>
        <v>0</v>
      </c>
      <c r="T28" s="30">
        <v>0</v>
      </c>
      <c r="U28" s="30">
        <v>0</v>
      </c>
      <c r="V28" s="37">
        <f t="shared" si="6"/>
        <v>0</v>
      </c>
      <c r="W28" s="43">
        <f t="shared" si="1"/>
        <v>0</v>
      </c>
      <c r="X28" s="32">
        <v>0</v>
      </c>
      <c r="Y28" s="31">
        <f t="shared" si="7"/>
        <v>0</v>
      </c>
      <c r="Z28" s="30">
        <v>0</v>
      </c>
      <c r="AA28" s="33"/>
      <c r="AB28" s="34"/>
      <c r="AC28" s="35"/>
      <c r="AD28" s="43">
        <f t="shared" si="8"/>
        <v>0</v>
      </c>
    </row>
    <row r="29" spans="1:30" ht="18" customHeight="1" x14ac:dyDescent="0.2">
      <c r="A29" s="27">
        <f t="shared" si="9"/>
        <v>19</v>
      </c>
      <c r="B29" s="28" t="str">
        <f>IF('Personal Contratado'!C25="","",'Personal Contratado'!C25)</f>
        <v/>
      </c>
      <c r="C29" s="28" t="str">
        <f>IF('Personal Contratado'!D25="","",'Personal Contratado'!D25)</f>
        <v/>
      </c>
      <c r="D29" s="40"/>
      <c r="E29" s="29"/>
      <c r="F29" s="40" t="str">
        <f t="shared" si="10"/>
        <v/>
      </c>
      <c r="G29" s="30">
        <v>0</v>
      </c>
      <c r="H29" s="30">
        <v>0</v>
      </c>
      <c r="I29" s="30">
        <v>0</v>
      </c>
      <c r="J29" s="41">
        <v>0</v>
      </c>
      <c r="K29" s="42">
        <v>0</v>
      </c>
      <c r="L29" s="31">
        <f t="shared" si="2"/>
        <v>0</v>
      </c>
      <c r="M29" s="56">
        <v>0</v>
      </c>
      <c r="N29" s="42">
        <v>0</v>
      </c>
      <c r="O29" s="31">
        <f t="shared" si="3"/>
        <v>0</v>
      </c>
      <c r="P29" s="30">
        <v>0</v>
      </c>
      <c r="Q29" s="42">
        <v>0</v>
      </c>
      <c r="R29" s="31">
        <f t="shared" si="4"/>
        <v>0</v>
      </c>
      <c r="S29" s="43">
        <f t="shared" si="5"/>
        <v>0</v>
      </c>
      <c r="T29" s="30">
        <v>0</v>
      </c>
      <c r="U29" s="30">
        <v>0</v>
      </c>
      <c r="V29" s="37">
        <f t="shared" si="6"/>
        <v>0</v>
      </c>
      <c r="W29" s="43">
        <f t="shared" si="1"/>
        <v>0</v>
      </c>
      <c r="X29" s="32">
        <v>0</v>
      </c>
      <c r="Y29" s="31">
        <f t="shared" si="7"/>
        <v>0</v>
      </c>
      <c r="Z29" s="30">
        <v>0</v>
      </c>
      <c r="AA29" s="33"/>
      <c r="AB29" s="34"/>
      <c r="AC29" s="35"/>
      <c r="AD29" s="43">
        <f t="shared" si="8"/>
        <v>0</v>
      </c>
    </row>
    <row r="30" spans="1:30" ht="18" customHeight="1" x14ac:dyDescent="0.2">
      <c r="A30" s="27">
        <f t="shared" si="9"/>
        <v>20</v>
      </c>
      <c r="B30" s="28" t="str">
        <f>IF('Personal Contratado'!C26="","",'Personal Contratado'!C26)</f>
        <v/>
      </c>
      <c r="C30" s="28" t="str">
        <f>IF('Personal Contratado'!D26="","",'Personal Contratado'!D26)</f>
        <v/>
      </c>
      <c r="D30" s="40"/>
      <c r="E30" s="29"/>
      <c r="F30" s="40" t="str">
        <f t="shared" si="10"/>
        <v/>
      </c>
      <c r="G30" s="30">
        <v>0</v>
      </c>
      <c r="H30" s="30">
        <v>0</v>
      </c>
      <c r="I30" s="30">
        <v>0</v>
      </c>
      <c r="J30" s="41">
        <v>0</v>
      </c>
      <c r="K30" s="42">
        <v>0</v>
      </c>
      <c r="L30" s="31">
        <f t="shared" si="2"/>
        <v>0</v>
      </c>
      <c r="M30" s="56">
        <v>0</v>
      </c>
      <c r="N30" s="42">
        <v>0</v>
      </c>
      <c r="O30" s="31">
        <f t="shared" si="3"/>
        <v>0</v>
      </c>
      <c r="P30" s="30">
        <v>0</v>
      </c>
      <c r="Q30" s="42">
        <v>0</v>
      </c>
      <c r="R30" s="31">
        <f t="shared" si="4"/>
        <v>0</v>
      </c>
      <c r="S30" s="43">
        <f t="shared" si="5"/>
        <v>0</v>
      </c>
      <c r="T30" s="30">
        <v>0</v>
      </c>
      <c r="U30" s="30">
        <v>0</v>
      </c>
      <c r="V30" s="37">
        <f t="shared" si="6"/>
        <v>0</v>
      </c>
      <c r="W30" s="43">
        <f t="shared" si="1"/>
        <v>0</v>
      </c>
      <c r="X30" s="32">
        <v>0</v>
      </c>
      <c r="Y30" s="31">
        <f t="shared" si="7"/>
        <v>0</v>
      </c>
      <c r="Z30" s="30">
        <v>0</v>
      </c>
      <c r="AA30" s="33"/>
      <c r="AB30" s="34"/>
      <c r="AC30" s="35"/>
      <c r="AD30" s="43">
        <f t="shared" si="8"/>
        <v>0</v>
      </c>
    </row>
    <row r="31" spans="1:30" ht="18" customHeight="1" x14ac:dyDescent="0.2">
      <c r="G31" s="26">
        <f>SUM(G11:G30)</f>
        <v>0</v>
      </c>
      <c r="H31" s="26">
        <f>SUM(H11:H30)</f>
        <v>0</v>
      </c>
      <c r="I31" s="26">
        <f>SUM(I11:I30)</f>
        <v>0</v>
      </c>
      <c r="J31" s="26">
        <f>SUM(J11:J30)</f>
        <v>0</v>
      </c>
      <c r="L31" s="51">
        <f>SUM(L11:L30)</f>
        <v>0</v>
      </c>
      <c r="M31" s="26">
        <f>SUM(M11:M30)</f>
        <v>0</v>
      </c>
      <c r="N31" s="54"/>
      <c r="O31" s="51">
        <f>SUM(O11:O30)</f>
        <v>0</v>
      </c>
      <c r="R31" s="51">
        <f>SUM(R11:R30)</f>
        <v>0</v>
      </c>
      <c r="S31" s="51">
        <f>SUM(S11:S30)</f>
        <v>0</v>
      </c>
      <c r="V31" s="50">
        <f>SUM(V11:V30)</f>
        <v>0</v>
      </c>
      <c r="W31" s="50">
        <f>SUM(W11:W30)</f>
        <v>0</v>
      </c>
      <c r="Y31" s="50">
        <f>SUM(Y11:Y30)</f>
        <v>0</v>
      </c>
      <c r="AD31" s="49">
        <f>SUM(V31-Y31)</f>
        <v>0</v>
      </c>
    </row>
  </sheetData>
  <sheetProtection password="CDCA" sheet="1" objects="1" scenarios="1"/>
  <mergeCells count="25">
    <mergeCell ref="AD9:AD10"/>
    <mergeCell ref="X9:X10"/>
    <mergeCell ref="Y9:Y10"/>
    <mergeCell ref="Z9:Z10"/>
    <mergeCell ref="AA9:AA10"/>
    <mergeCell ref="AB9:AB10"/>
    <mergeCell ref="AC9:AC10"/>
    <mergeCell ref="A9:B10"/>
    <mergeCell ref="C9:C10"/>
    <mergeCell ref="D9:I9"/>
    <mergeCell ref="J9:O9"/>
    <mergeCell ref="C7:D7"/>
    <mergeCell ref="E7:G7"/>
    <mergeCell ref="V9:V10"/>
    <mergeCell ref="W9:W10"/>
    <mergeCell ref="C5:D5"/>
    <mergeCell ref="C6:L6"/>
    <mergeCell ref="G1:L1"/>
    <mergeCell ref="P1:T1"/>
    <mergeCell ref="H3:L3"/>
    <mergeCell ref="C4:L4"/>
    <mergeCell ref="U9:U10"/>
    <mergeCell ref="P9:R9"/>
    <mergeCell ref="S9:S10"/>
    <mergeCell ref="T9:T10"/>
  </mergeCells>
  <phoneticPr fontId="24"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
  <sheetViews>
    <sheetView zoomScale="70" zoomScaleNormal="70" workbookViewId="0">
      <selection activeCell="X11" sqref="X11:X30"/>
    </sheetView>
  </sheetViews>
  <sheetFormatPr baseColWidth="10" defaultRowHeight="12.75" x14ac:dyDescent="0.2"/>
  <cols>
    <col min="1" max="1" width="3.85546875" style="14" bestFit="1" customWidth="1"/>
    <col min="2" max="2" width="42" customWidth="1"/>
    <col min="3" max="3" width="25.85546875" customWidth="1"/>
    <col min="5" max="5" width="5.42578125" bestFit="1" customWidth="1"/>
    <col min="6" max="6" width="5.140625" bestFit="1" customWidth="1"/>
    <col min="11" max="11" width="7.85546875" customWidth="1"/>
    <col min="14" max="14" width="6.85546875" bestFit="1" customWidth="1"/>
    <col min="17" max="17" width="8" customWidth="1"/>
    <col min="20" max="21" width="12.5703125" customWidth="1"/>
    <col min="24" max="24" width="12.85546875" customWidth="1"/>
    <col min="26" max="26" width="12.7109375" customWidth="1"/>
    <col min="27" max="27" width="24.7109375" customWidth="1"/>
    <col min="29" max="29" width="35" customWidth="1"/>
  </cols>
  <sheetData>
    <row r="1" spans="1:32" ht="18" x14ac:dyDescent="0.2">
      <c r="A1" s="15"/>
      <c r="B1" s="16"/>
      <c r="C1" s="16"/>
      <c r="D1" s="16"/>
      <c r="E1" s="16"/>
      <c r="F1" s="16"/>
      <c r="G1" s="166" t="s">
        <v>42</v>
      </c>
      <c r="H1" s="166"/>
      <c r="I1" s="166"/>
      <c r="J1" s="166"/>
      <c r="K1" s="166"/>
      <c r="L1" s="166"/>
      <c r="M1" s="53"/>
      <c r="N1" s="53"/>
      <c r="O1" s="53"/>
      <c r="P1" s="164">
        <f>EXPEDIENTE!D3</f>
        <v>0</v>
      </c>
      <c r="Q1" s="165"/>
      <c r="R1" s="165"/>
      <c r="S1" s="165"/>
      <c r="T1" s="165"/>
      <c r="U1" s="16"/>
      <c r="V1" s="16"/>
      <c r="W1" s="16"/>
      <c r="X1" s="16"/>
      <c r="Y1" s="16"/>
      <c r="Z1" s="16"/>
      <c r="AA1" s="16"/>
      <c r="AB1" s="16"/>
      <c r="AC1" s="16"/>
      <c r="AD1" s="16"/>
    </row>
    <row r="2" spans="1:32" x14ac:dyDescent="0.2">
      <c r="A2" s="15"/>
      <c r="B2" s="16"/>
      <c r="C2" s="16"/>
      <c r="D2" s="16"/>
      <c r="E2" s="16"/>
      <c r="F2" s="16"/>
      <c r="G2" s="16"/>
      <c r="H2" s="19"/>
      <c r="I2" s="19"/>
      <c r="J2" s="19"/>
      <c r="K2" s="19"/>
      <c r="L2" s="19"/>
      <c r="M2" s="19"/>
      <c r="N2" s="19"/>
      <c r="O2" s="19"/>
      <c r="P2" s="16"/>
      <c r="Q2" s="16"/>
      <c r="R2" s="16"/>
      <c r="S2" s="16"/>
      <c r="T2" s="16"/>
      <c r="U2" s="16"/>
      <c r="V2" s="16"/>
      <c r="W2" s="16"/>
      <c r="X2" s="16"/>
      <c r="Y2" s="16"/>
      <c r="Z2" s="16"/>
      <c r="AA2" s="16"/>
      <c r="AB2" s="16"/>
      <c r="AC2" s="16"/>
      <c r="AD2" s="16"/>
    </row>
    <row r="3" spans="1:32" ht="15" x14ac:dyDescent="0.25">
      <c r="A3" s="15"/>
      <c r="B3" s="16"/>
      <c r="C3" s="19"/>
      <c r="D3" s="19"/>
      <c r="E3" s="19"/>
      <c r="F3" s="19"/>
      <c r="G3" s="24" t="s">
        <v>41</v>
      </c>
      <c r="H3" s="169"/>
      <c r="I3" s="170"/>
      <c r="J3" s="170"/>
      <c r="K3" s="170"/>
      <c r="L3" s="170"/>
      <c r="M3" s="16"/>
      <c r="N3" s="16"/>
      <c r="O3" s="16"/>
      <c r="P3" s="16"/>
      <c r="Q3" s="16"/>
      <c r="R3" s="16"/>
      <c r="S3" s="16"/>
      <c r="T3" s="16"/>
      <c r="U3" s="16"/>
      <c r="V3" s="16"/>
      <c r="W3" s="16"/>
      <c r="Y3" s="16"/>
      <c r="Z3" s="16"/>
      <c r="AA3" s="16"/>
      <c r="AB3" s="16"/>
      <c r="AC3" s="16"/>
      <c r="AD3" s="16"/>
    </row>
    <row r="4" spans="1:32" ht="15" x14ac:dyDescent="0.25">
      <c r="A4" s="15"/>
      <c r="B4" s="18" t="s">
        <v>43</v>
      </c>
      <c r="C4" s="168" t="str">
        <f>IF(EXPEDIENTE!D5="","",EXPEDIENTE!D5)</f>
        <v/>
      </c>
      <c r="D4" s="168"/>
      <c r="E4" s="168"/>
      <c r="F4" s="168"/>
      <c r="G4" s="168"/>
      <c r="H4" s="168"/>
      <c r="I4" s="168"/>
      <c r="J4" s="168"/>
      <c r="K4" s="168"/>
      <c r="L4" s="168"/>
      <c r="M4" s="16"/>
      <c r="N4" s="16"/>
      <c r="O4" s="16"/>
      <c r="P4" s="16"/>
      <c r="Q4" s="16"/>
      <c r="R4" s="16"/>
      <c r="S4" s="16"/>
      <c r="T4" s="16"/>
      <c r="U4" s="16"/>
      <c r="V4" s="16"/>
      <c r="W4" s="16"/>
      <c r="X4" s="16"/>
      <c r="Y4" s="16"/>
      <c r="Z4" s="16"/>
      <c r="AA4" s="16"/>
      <c r="AB4" s="16"/>
      <c r="AC4" s="16"/>
      <c r="AD4" s="16"/>
    </row>
    <row r="5" spans="1:32" ht="15" x14ac:dyDescent="0.25">
      <c r="A5" s="15"/>
      <c r="B5" s="18" t="s">
        <v>12</v>
      </c>
      <c r="C5" s="167" t="str">
        <f>IF(EXPEDIENTE!D6="","",EXPEDIENTE!D6)</f>
        <v/>
      </c>
      <c r="D5" s="167"/>
      <c r="E5" s="21"/>
      <c r="F5" s="22"/>
      <c r="G5" s="22"/>
      <c r="H5" s="22"/>
      <c r="I5" s="22"/>
      <c r="J5" s="22"/>
      <c r="K5" s="22"/>
      <c r="L5" s="22"/>
      <c r="M5" s="22"/>
      <c r="N5" s="22"/>
      <c r="O5" s="22"/>
      <c r="P5" s="15"/>
      <c r="Q5" s="15"/>
      <c r="R5" s="15"/>
      <c r="S5" s="15"/>
      <c r="T5" s="15"/>
      <c r="U5" s="16"/>
      <c r="V5" s="16"/>
      <c r="W5" s="16"/>
      <c r="X5" s="16"/>
      <c r="Y5" s="16"/>
      <c r="Z5" s="16"/>
      <c r="AA5" s="16"/>
      <c r="AB5" s="16"/>
      <c r="AC5" s="16"/>
      <c r="AD5" s="16"/>
    </row>
    <row r="6" spans="1:32" ht="15" x14ac:dyDescent="0.25">
      <c r="A6" s="15"/>
      <c r="B6" s="18" t="s">
        <v>53</v>
      </c>
      <c r="C6" s="168" t="str">
        <f>IF(EXPEDIENTE!D7="","",EXPEDIENTE!D7)</f>
        <v xml:space="preserve"> EMPLEO CON APOYO   /   GABINETES DE ORIENTACIÓN E INSERCIÓN LABORAL</v>
      </c>
      <c r="D6" s="168"/>
      <c r="E6" s="168"/>
      <c r="F6" s="168"/>
      <c r="G6" s="168"/>
      <c r="H6" s="168"/>
      <c r="I6" s="168"/>
      <c r="J6" s="168"/>
      <c r="K6" s="168"/>
      <c r="L6" s="168"/>
      <c r="M6" s="16"/>
      <c r="N6" s="16"/>
      <c r="O6" s="16"/>
      <c r="P6" s="16"/>
      <c r="Q6" s="16"/>
      <c r="R6" s="16"/>
      <c r="S6" s="16"/>
      <c r="T6" s="16"/>
      <c r="U6" s="16"/>
      <c r="V6" s="16"/>
      <c r="W6" s="16"/>
      <c r="X6" s="16"/>
      <c r="Y6" s="16"/>
      <c r="Z6" s="16"/>
      <c r="AA6" s="16"/>
      <c r="AB6" s="16"/>
      <c r="AC6" s="16"/>
      <c r="AD6" s="16"/>
    </row>
    <row r="7" spans="1:32" ht="15" x14ac:dyDescent="0.25">
      <c r="A7" s="15"/>
      <c r="B7" s="17" t="s">
        <v>54</v>
      </c>
      <c r="C7" s="171" t="str">
        <f>IF(H3="","",H3)</f>
        <v/>
      </c>
      <c r="D7" s="172"/>
      <c r="E7" s="173">
        <f>SUM(Y31)</f>
        <v>0</v>
      </c>
      <c r="F7" s="174"/>
      <c r="G7" s="175"/>
      <c r="H7" s="20"/>
      <c r="I7" s="20"/>
      <c r="J7" s="20"/>
      <c r="K7" s="20"/>
      <c r="L7" s="20"/>
      <c r="M7" s="20"/>
      <c r="N7" s="20"/>
      <c r="O7" s="20"/>
      <c r="P7" s="16"/>
      <c r="Q7" s="16"/>
      <c r="R7" s="16"/>
      <c r="S7" s="16"/>
      <c r="T7" s="16"/>
      <c r="U7" s="16"/>
      <c r="V7" s="16"/>
      <c r="W7" s="16"/>
      <c r="X7" s="16"/>
      <c r="Y7" s="16"/>
      <c r="Z7" s="16"/>
      <c r="AA7" s="16"/>
      <c r="AB7" s="16"/>
      <c r="AC7" s="16"/>
      <c r="AD7" s="16"/>
    </row>
    <row r="8" spans="1:32" x14ac:dyDescent="0.2">
      <c r="A8" s="23"/>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32" s="25" customFormat="1" ht="29.25" customHeight="1" x14ac:dyDescent="0.2">
      <c r="A9" s="163" t="s">
        <v>33</v>
      </c>
      <c r="B9" s="163"/>
      <c r="C9" s="163" t="s">
        <v>37</v>
      </c>
      <c r="D9" s="163" t="s">
        <v>38</v>
      </c>
      <c r="E9" s="163"/>
      <c r="F9" s="163"/>
      <c r="G9" s="163"/>
      <c r="H9" s="163"/>
      <c r="I9" s="163"/>
      <c r="J9" s="176" t="s">
        <v>59</v>
      </c>
      <c r="K9" s="177"/>
      <c r="L9" s="177"/>
      <c r="M9" s="177"/>
      <c r="N9" s="177"/>
      <c r="O9" s="178"/>
      <c r="P9" s="163" t="s">
        <v>47</v>
      </c>
      <c r="Q9" s="163"/>
      <c r="R9" s="163"/>
      <c r="S9" s="163" t="s">
        <v>3</v>
      </c>
      <c r="T9" s="163" t="s">
        <v>9</v>
      </c>
      <c r="U9" s="163" t="s">
        <v>7</v>
      </c>
      <c r="V9" s="163" t="s">
        <v>17</v>
      </c>
      <c r="W9" s="163" t="s">
        <v>31</v>
      </c>
      <c r="X9" s="163" t="s">
        <v>5</v>
      </c>
      <c r="Y9" s="163" t="s">
        <v>32</v>
      </c>
      <c r="Z9" s="163" t="s">
        <v>8</v>
      </c>
      <c r="AA9" s="163" t="s">
        <v>18</v>
      </c>
      <c r="AB9" s="163" t="s">
        <v>4</v>
      </c>
      <c r="AC9" s="163" t="s">
        <v>0</v>
      </c>
      <c r="AD9" s="163" t="s">
        <v>44</v>
      </c>
    </row>
    <row r="10" spans="1:32" s="25" customFormat="1" ht="36" x14ac:dyDescent="0.2">
      <c r="A10" s="163"/>
      <c r="B10" s="163"/>
      <c r="C10" s="163"/>
      <c r="D10" s="47" t="s">
        <v>6</v>
      </c>
      <c r="E10" s="48" t="s">
        <v>36</v>
      </c>
      <c r="F10" s="48" t="s">
        <v>35</v>
      </c>
      <c r="G10" s="47" t="s">
        <v>39</v>
      </c>
      <c r="H10" s="71" t="s">
        <v>82</v>
      </c>
      <c r="I10" s="47" t="s">
        <v>40</v>
      </c>
      <c r="J10" s="47" t="s">
        <v>66</v>
      </c>
      <c r="K10" s="47" t="s">
        <v>34</v>
      </c>
      <c r="L10" s="47" t="s">
        <v>30</v>
      </c>
      <c r="M10" s="47" t="s">
        <v>67</v>
      </c>
      <c r="N10" s="47" t="s">
        <v>34</v>
      </c>
      <c r="O10" s="47" t="s">
        <v>30</v>
      </c>
      <c r="P10" s="47" t="s">
        <v>46</v>
      </c>
      <c r="Q10" s="47" t="s">
        <v>34</v>
      </c>
      <c r="R10" s="47" t="s">
        <v>30</v>
      </c>
      <c r="S10" s="163"/>
      <c r="T10" s="163"/>
      <c r="U10" s="163"/>
      <c r="V10" s="163"/>
      <c r="W10" s="163"/>
      <c r="X10" s="163"/>
      <c r="Y10" s="163"/>
      <c r="Z10" s="163"/>
      <c r="AA10" s="163"/>
      <c r="AB10" s="163"/>
      <c r="AC10" s="163"/>
      <c r="AD10" s="163"/>
    </row>
    <row r="11" spans="1:32" ht="18" customHeight="1" x14ac:dyDescent="0.2">
      <c r="A11" s="38">
        <v>1</v>
      </c>
      <c r="B11" s="39" t="str">
        <f>IF('Personal Contratado'!C7="","",'Personal Contratado'!C7)</f>
        <v/>
      </c>
      <c r="C11" s="39" t="str">
        <f>IF('Personal Contratado'!D7="","",'Personal Contratado'!D7)</f>
        <v/>
      </c>
      <c r="D11" s="40"/>
      <c r="E11" s="40"/>
      <c r="F11" s="40" t="str">
        <f t="shared" ref="F11:F18" si="0">IF(D11="","",SUM(D11-E11))</f>
        <v/>
      </c>
      <c r="G11" s="41">
        <v>0</v>
      </c>
      <c r="H11" s="41">
        <v>0</v>
      </c>
      <c r="I11" s="41">
        <v>0</v>
      </c>
      <c r="J11" s="41">
        <v>0</v>
      </c>
      <c r="K11" s="42">
        <v>0</v>
      </c>
      <c r="L11" s="43">
        <f>SUM(J11*K11)</f>
        <v>0</v>
      </c>
      <c r="M11" s="55">
        <v>0</v>
      </c>
      <c r="N11" s="42">
        <v>0</v>
      </c>
      <c r="O11" s="43">
        <f>SUM(M11*N11)</f>
        <v>0</v>
      </c>
      <c r="P11" s="41">
        <v>0</v>
      </c>
      <c r="Q11" s="42">
        <v>0</v>
      </c>
      <c r="R11" s="43">
        <f>SUM(P11*Q11)</f>
        <v>0</v>
      </c>
      <c r="S11" s="43">
        <f>SUM(L11++O11+R11)</f>
        <v>0</v>
      </c>
      <c r="T11" s="41">
        <v>0</v>
      </c>
      <c r="U11" s="41">
        <v>0</v>
      </c>
      <c r="V11" s="43">
        <f>G11+S11-T11-U11</f>
        <v>0</v>
      </c>
      <c r="W11" s="43">
        <f t="shared" ref="W11:W30" si="1">SUM(G11-H11-I11+L11-T11-U11)</f>
        <v>0</v>
      </c>
      <c r="X11" s="32">
        <v>0</v>
      </c>
      <c r="Y11" s="43">
        <f>+W11*X11</f>
        <v>0</v>
      </c>
      <c r="Z11" s="41">
        <v>0</v>
      </c>
      <c r="AA11" s="44"/>
      <c r="AB11" s="45"/>
      <c r="AC11" s="46"/>
      <c r="AD11" s="43">
        <f>SUM(V11-Y11)</f>
        <v>0</v>
      </c>
      <c r="AF11" s="52"/>
    </row>
    <row r="12" spans="1:32" ht="18" customHeight="1" x14ac:dyDescent="0.2">
      <c r="A12" s="27">
        <f>SUM(A11+1)</f>
        <v>2</v>
      </c>
      <c r="B12" s="28" t="str">
        <f>IF('Personal Contratado'!C8="","",'Personal Contratado'!C8)</f>
        <v/>
      </c>
      <c r="C12" s="28" t="str">
        <f>IF('Personal Contratado'!D8="","",'Personal Contratado'!D8)</f>
        <v/>
      </c>
      <c r="D12" s="40"/>
      <c r="E12" s="29"/>
      <c r="F12" s="40" t="str">
        <f t="shared" si="0"/>
        <v/>
      </c>
      <c r="G12" s="41">
        <v>0</v>
      </c>
      <c r="H12" s="30">
        <v>0</v>
      </c>
      <c r="I12" s="30">
        <v>0</v>
      </c>
      <c r="J12" s="41">
        <v>0</v>
      </c>
      <c r="K12" s="42">
        <v>0</v>
      </c>
      <c r="L12" s="31">
        <f t="shared" ref="L12:L30" si="2">SUM(J12*K12)</f>
        <v>0</v>
      </c>
      <c r="M12" s="56">
        <v>0</v>
      </c>
      <c r="N12" s="42">
        <v>0</v>
      </c>
      <c r="O12" s="31">
        <f t="shared" ref="O12:O30" si="3">SUM(M12*N12)</f>
        <v>0</v>
      </c>
      <c r="P12" s="30">
        <v>0</v>
      </c>
      <c r="Q12" s="42">
        <v>0</v>
      </c>
      <c r="R12" s="31">
        <f t="shared" ref="R12:R30" si="4">SUM(P12*Q12)</f>
        <v>0</v>
      </c>
      <c r="S12" s="43">
        <f t="shared" ref="S12:S30" si="5">SUM(L12++O12+R12)</f>
        <v>0</v>
      </c>
      <c r="T12" s="30">
        <v>0</v>
      </c>
      <c r="U12" s="30">
        <v>0</v>
      </c>
      <c r="V12" s="31">
        <f t="shared" ref="V12:V30" si="6">G12+S12-T12-U12</f>
        <v>0</v>
      </c>
      <c r="W12" s="43">
        <f t="shared" si="1"/>
        <v>0</v>
      </c>
      <c r="X12" s="32">
        <v>0</v>
      </c>
      <c r="Y12" s="31">
        <f t="shared" ref="Y12:Y30" si="7">+W12*X12</f>
        <v>0</v>
      </c>
      <c r="Z12" s="41">
        <v>0</v>
      </c>
      <c r="AA12" s="33"/>
      <c r="AB12" s="34"/>
      <c r="AC12" s="35"/>
      <c r="AD12" s="43">
        <f t="shared" ref="AD12:AD30" si="8">SUM(V12-Y12)</f>
        <v>0</v>
      </c>
      <c r="AF12" s="52"/>
    </row>
    <row r="13" spans="1:32" ht="18" customHeight="1" x14ac:dyDescent="0.2">
      <c r="A13" s="27">
        <f t="shared" ref="A13:A30" si="9">SUM(A12+1)</f>
        <v>3</v>
      </c>
      <c r="B13" s="28" t="str">
        <f>IF('Personal Contratado'!C9="","",'Personal Contratado'!C9)</f>
        <v/>
      </c>
      <c r="C13" s="28" t="str">
        <f>IF('Personal Contratado'!D9="","",'Personal Contratado'!D9)</f>
        <v/>
      </c>
      <c r="D13" s="40"/>
      <c r="E13" s="29"/>
      <c r="F13" s="40" t="str">
        <f t="shared" si="0"/>
        <v/>
      </c>
      <c r="G13" s="41">
        <v>0</v>
      </c>
      <c r="H13" s="30">
        <v>0</v>
      </c>
      <c r="I13" s="30">
        <v>0</v>
      </c>
      <c r="J13" s="41">
        <v>0</v>
      </c>
      <c r="K13" s="42">
        <v>0</v>
      </c>
      <c r="L13" s="31">
        <f t="shared" si="2"/>
        <v>0</v>
      </c>
      <c r="M13" s="56">
        <v>0</v>
      </c>
      <c r="N13" s="42">
        <v>0</v>
      </c>
      <c r="O13" s="31">
        <f t="shared" si="3"/>
        <v>0</v>
      </c>
      <c r="P13" s="30">
        <v>0</v>
      </c>
      <c r="Q13" s="42">
        <v>0</v>
      </c>
      <c r="R13" s="31">
        <f t="shared" si="4"/>
        <v>0</v>
      </c>
      <c r="S13" s="43">
        <f t="shared" si="5"/>
        <v>0</v>
      </c>
      <c r="T13" s="30">
        <v>0</v>
      </c>
      <c r="U13" s="30">
        <v>0</v>
      </c>
      <c r="V13" s="31">
        <f t="shared" si="6"/>
        <v>0</v>
      </c>
      <c r="W13" s="43">
        <f t="shared" si="1"/>
        <v>0</v>
      </c>
      <c r="X13" s="32">
        <v>0</v>
      </c>
      <c r="Y13" s="31">
        <f t="shared" si="7"/>
        <v>0</v>
      </c>
      <c r="Z13" s="41">
        <v>0</v>
      </c>
      <c r="AA13" s="33"/>
      <c r="AB13" s="34"/>
      <c r="AC13" s="35"/>
      <c r="AD13" s="43">
        <f t="shared" si="8"/>
        <v>0</v>
      </c>
      <c r="AF13" s="52"/>
    </row>
    <row r="14" spans="1:32" ht="18" customHeight="1" x14ac:dyDescent="0.2">
      <c r="A14" s="27">
        <f t="shared" si="9"/>
        <v>4</v>
      </c>
      <c r="B14" s="28" t="str">
        <f>IF('Personal Contratado'!C10="","",'Personal Contratado'!C10)</f>
        <v/>
      </c>
      <c r="C14" s="28" t="str">
        <f>IF('Personal Contratado'!D10="","",'Personal Contratado'!D10)</f>
        <v/>
      </c>
      <c r="D14" s="40"/>
      <c r="E14" s="29"/>
      <c r="F14" s="40" t="str">
        <f t="shared" si="0"/>
        <v/>
      </c>
      <c r="G14" s="41">
        <v>0</v>
      </c>
      <c r="H14" s="30">
        <v>0</v>
      </c>
      <c r="I14" s="30">
        <v>0</v>
      </c>
      <c r="J14" s="41">
        <v>0</v>
      </c>
      <c r="K14" s="42">
        <v>0</v>
      </c>
      <c r="L14" s="31">
        <f t="shared" si="2"/>
        <v>0</v>
      </c>
      <c r="M14" s="56">
        <v>0</v>
      </c>
      <c r="N14" s="42">
        <v>0</v>
      </c>
      <c r="O14" s="31">
        <f t="shared" si="3"/>
        <v>0</v>
      </c>
      <c r="P14" s="30">
        <v>0</v>
      </c>
      <c r="Q14" s="42">
        <v>0</v>
      </c>
      <c r="R14" s="31">
        <f t="shared" si="4"/>
        <v>0</v>
      </c>
      <c r="S14" s="43">
        <f t="shared" si="5"/>
        <v>0</v>
      </c>
      <c r="T14" s="30">
        <v>0</v>
      </c>
      <c r="U14" s="30">
        <v>0</v>
      </c>
      <c r="V14" s="31">
        <f t="shared" si="6"/>
        <v>0</v>
      </c>
      <c r="W14" s="43">
        <f t="shared" si="1"/>
        <v>0</v>
      </c>
      <c r="X14" s="32">
        <v>0</v>
      </c>
      <c r="Y14" s="31">
        <f t="shared" si="7"/>
        <v>0</v>
      </c>
      <c r="Z14" s="41">
        <v>0</v>
      </c>
      <c r="AA14" s="33"/>
      <c r="AB14" s="34"/>
      <c r="AC14" s="35"/>
      <c r="AD14" s="43">
        <f t="shared" si="8"/>
        <v>0</v>
      </c>
    </row>
    <row r="15" spans="1:32" ht="18" customHeight="1" x14ac:dyDescent="0.2">
      <c r="A15" s="27">
        <f t="shared" si="9"/>
        <v>5</v>
      </c>
      <c r="B15" s="28" t="str">
        <f>IF('Personal Contratado'!C11="","",'Personal Contratado'!C11)</f>
        <v/>
      </c>
      <c r="C15" s="28" t="str">
        <f>IF('Personal Contratado'!D11="","",'Personal Contratado'!D11)</f>
        <v/>
      </c>
      <c r="D15" s="40"/>
      <c r="E15" s="29"/>
      <c r="F15" s="40" t="str">
        <f t="shared" si="0"/>
        <v/>
      </c>
      <c r="G15" s="41">
        <v>0</v>
      </c>
      <c r="H15" s="30">
        <v>0</v>
      </c>
      <c r="I15" s="30">
        <v>0</v>
      </c>
      <c r="J15" s="41">
        <v>0</v>
      </c>
      <c r="K15" s="42">
        <v>0</v>
      </c>
      <c r="L15" s="31">
        <f t="shared" si="2"/>
        <v>0</v>
      </c>
      <c r="M15" s="56">
        <v>0</v>
      </c>
      <c r="N15" s="42">
        <v>0</v>
      </c>
      <c r="O15" s="31">
        <f t="shared" si="3"/>
        <v>0</v>
      </c>
      <c r="P15" s="30">
        <v>0</v>
      </c>
      <c r="Q15" s="42">
        <v>0</v>
      </c>
      <c r="R15" s="31">
        <f t="shared" si="4"/>
        <v>0</v>
      </c>
      <c r="S15" s="43">
        <f t="shared" si="5"/>
        <v>0</v>
      </c>
      <c r="T15" s="30">
        <v>0</v>
      </c>
      <c r="U15" s="30">
        <v>0</v>
      </c>
      <c r="V15" s="31">
        <f t="shared" si="6"/>
        <v>0</v>
      </c>
      <c r="W15" s="43">
        <f t="shared" si="1"/>
        <v>0</v>
      </c>
      <c r="X15" s="32">
        <v>0</v>
      </c>
      <c r="Y15" s="31">
        <f t="shared" si="7"/>
        <v>0</v>
      </c>
      <c r="Z15" s="41">
        <v>0</v>
      </c>
      <c r="AA15" s="33"/>
      <c r="AB15" s="34"/>
      <c r="AC15" s="35"/>
      <c r="AD15" s="43">
        <f t="shared" si="8"/>
        <v>0</v>
      </c>
    </row>
    <row r="16" spans="1:32" ht="18" customHeight="1" x14ac:dyDescent="0.2">
      <c r="A16" s="27">
        <f t="shared" si="9"/>
        <v>6</v>
      </c>
      <c r="B16" s="28" t="str">
        <f>IF('Personal Contratado'!C12="","",'Personal Contratado'!C12)</f>
        <v/>
      </c>
      <c r="C16" s="28" t="str">
        <f>IF('Personal Contratado'!D12="","",'Personal Contratado'!D12)</f>
        <v/>
      </c>
      <c r="D16" s="40"/>
      <c r="E16" s="29"/>
      <c r="F16" s="40" t="str">
        <f t="shared" si="0"/>
        <v/>
      </c>
      <c r="G16" s="41">
        <v>0</v>
      </c>
      <c r="H16" s="30">
        <v>0</v>
      </c>
      <c r="I16" s="30">
        <v>0</v>
      </c>
      <c r="J16" s="41">
        <v>0</v>
      </c>
      <c r="K16" s="42">
        <v>0</v>
      </c>
      <c r="L16" s="31">
        <f t="shared" si="2"/>
        <v>0</v>
      </c>
      <c r="M16" s="56">
        <v>0</v>
      </c>
      <c r="N16" s="42">
        <v>0</v>
      </c>
      <c r="O16" s="31">
        <f t="shared" si="3"/>
        <v>0</v>
      </c>
      <c r="P16" s="30">
        <v>0</v>
      </c>
      <c r="Q16" s="42">
        <v>0</v>
      </c>
      <c r="R16" s="31">
        <f t="shared" si="4"/>
        <v>0</v>
      </c>
      <c r="S16" s="43">
        <f t="shared" si="5"/>
        <v>0</v>
      </c>
      <c r="T16" s="30">
        <v>0</v>
      </c>
      <c r="U16" s="30">
        <v>0</v>
      </c>
      <c r="V16" s="37">
        <f t="shared" si="6"/>
        <v>0</v>
      </c>
      <c r="W16" s="43">
        <f t="shared" si="1"/>
        <v>0</v>
      </c>
      <c r="X16" s="32">
        <v>0</v>
      </c>
      <c r="Y16" s="31">
        <f t="shared" si="7"/>
        <v>0</v>
      </c>
      <c r="Z16" s="41">
        <v>0</v>
      </c>
      <c r="AA16" s="33"/>
      <c r="AB16" s="34"/>
      <c r="AC16" s="35"/>
      <c r="AD16" s="43">
        <f t="shared" si="8"/>
        <v>0</v>
      </c>
    </row>
    <row r="17" spans="1:30" ht="18" customHeight="1" x14ac:dyDescent="0.2">
      <c r="A17" s="27">
        <f t="shared" si="9"/>
        <v>7</v>
      </c>
      <c r="B17" s="28" t="str">
        <f>IF('Personal Contratado'!C13="","",'Personal Contratado'!C13)</f>
        <v/>
      </c>
      <c r="C17" s="28" t="str">
        <f>IF('Personal Contratado'!D13="","",'Personal Contratado'!D13)</f>
        <v/>
      </c>
      <c r="D17" s="40"/>
      <c r="E17" s="29"/>
      <c r="F17" s="40" t="str">
        <f t="shared" si="0"/>
        <v/>
      </c>
      <c r="G17" s="41">
        <v>0</v>
      </c>
      <c r="H17" s="30">
        <v>0</v>
      </c>
      <c r="I17" s="30">
        <v>0</v>
      </c>
      <c r="J17" s="41">
        <v>0</v>
      </c>
      <c r="K17" s="42">
        <v>0</v>
      </c>
      <c r="L17" s="31">
        <f t="shared" si="2"/>
        <v>0</v>
      </c>
      <c r="M17" s="56">
        <v>0</v>
      </c>
      <c r="N17" s="42">
        <v>0</v>
      </c>
      <c r="O17" s="31">
        <f t="shared" si="3"/>
        <v>0</v>
      </c>
      <c r="P17" s="30">
        <v>0</v>
      </c>
      <c r="Q17" s="42">
        <v>0</v>
      </c>
      <c r="R17" s="31">
        <f t="shared" si="4"/>
        <v>0</v>
      </c>
      <c r="S17" s="43">
        <f t="shared" si="5"/>
        <v>0</v>
      </c>
      <c r="T17" s="30">
        <v>0</v>
      </c>
      <c r="U17" s="30">
        <v>0</v>
      </c>
      <c r="V17" s="37">
        <f t="shared" si="6"/>
        <v>0</v>
      </c>
      <c r="W17" s="43">
        <f t="shared" si="1"/>
        <v>0</v>
      </c>
      <c r="X17" s="32">
        <v>0</v>
      </c>
      <c r="Y17" s="31">
        <f t="shared" si="7"/>
        <v>0</v>
      </c>
      <c r="Z17" s="41">
        <v>0</v>
      </c>
      <c r="AA17" s="33"/>
      <c r="AB17" s="34"/>
      <c r="AC17" s="35"/>
      <c r="AD17" s="43">
        <f t="shared" si="8"/>
        <v>0</v>
      </c>
    </row>
    <row r="18" spans="1:30" ht="18" customHeight="1" x14ac:dyDescent="0.2">
      <c r="A18" s="27">
        <f t="shared" si="9"/>
        <v>8</v>
      </c>
      <c r="B18" s="28" t="str">
        <f>IF('Personal Contratado'!C14="","",'Personal Contratado'!C14)</f>
        <v/>
      </c>
      <c r="C18" s="28" t="str">
        <f>IF('Personal Contratado'!D14="","",'Personal Contratado'!D14)</f>
        <v/>
      </c>
      <c r="D18" s="40"/>
      <c r="E18" s="29"/>
      <c r="F18" s="40" t="str">
        <f t="shared" si="0"/>
        <v/>
      </c>
      <c r="G18" s="41">
        <v>0</v>
      </c>
      <c r="H18" s="30">
        <v>0</v>
      </c>
      <c r="I18" s="30">
        <v>0</v>
      </c>
      <c r="J18" s="41">
        <v>0</v>
      </c>
      <c r="K18" s="42">
        <v>0</v>
      </c>
      <c r="L18" s="31">
        <f t="shared" si="2"/>
        <v>0</v>
      </c>
      <c r="M18" s="56">
        <v>0</v>
      </c>
      <c r="N18" s="42">
        <v>0</v>
      </c>
      <c r="O18" s="31">
        <f t="shared" si="3"/>
        <v>0</v>
      </c>
      <c r="P18" s="30">
        <v>0</v>
      </c>
      <c r="Q18" s="42">
        <v>0</v>
      </c>
      <c r="R18" s="31">
        <f t="shared" si="4"/>
        <v>0</v>
      </c>
      <c r="S18" s="43">
        <f t="shared" si="5"/>
        <v>0</v>
      </c>
      <c r="T18" s="30">
        <v>0</v>
      </c>
      <c r="U18" s="30">
        <v>0</v>
      </c>
      <c r="V18" s="37">
        <f t="shared" si="6"/>
        <v>0</v>
      </c>
      <c r="W18" s="43">
        <f t="shared" si="1"/>
        <v>0</v>
      </c>
      <c r="X18" s="32">
        <v>0</v>
      </c>
      <c r="Y18" s="31">
        <f t="shared" si="7"/>
        <v>0</v>
      </c>
      <c r="Z18" s="41">
        <v>0</v>
      </c>
      <c r="AA18" s="33"/>
      <c r="AB18" s="34"/>
      <c r="AC18" s="35"/>
      <c r="AD18" s="43">
        <f t="shared" si="8"/>
        <v>0</v>
      </c>
    </row>
    <row r="19" spans="1:30" ht="18" customHeight="1" x14ac:dyDescent="0.2">
      <c r="A19" s="27">
        <f t="shared" si="9"/>
        <v>9</v>
      </c>
      <c r="B19" s="28" t="str">
        <f>IF('Personal Contratado'!C15="","",'Personal Contratado'!C15)</f>
        <v/>
      </c>
      <c r="C19" s="28" t="str">
        <f>IF('Personal Contratado'!D15="","",'Personal Contratado'!D15)</f>
        <v/>
      </c>
      <c r="D19" s="40"/>
      <c r="E19" s="29"/>
      <c r="F19" s="40" t="str">
        <f t="shared" ref="F19:F21" si="10">IF(D19="","",SUM(D19-E19))</f>
        <v/>
      </c>
      <c r="G19" s="41">
        <v>0</v>
      </c>
      <c r="H19" s="30">
        <v>0</v>
      </c>
      <c r="I19" s="30">
        <v>0</v>
      </c>
      <c r="J19" s="41">
        <v>0</v>
      </c>
      <c r="K19" s="42">
        <v>0</v>
      </c>
      <c r="L19" s="31">
        <f t="shared" si="2"/>
        <v>0</v>
      </c>
      <c r="M19" s="56">
        <v>0</v>
      </c>
      <c r="N19" s="42">
        <v>0</v>
      </c>
      <c r="O19" s="31">
        <f t="shared" si="3"/>
        <v>0</v>
      </c>
      <c r="P19" s="30">
        <v>0</v>
      </c>
      <c r="Q19" s="42">
        <v>0</v>
      </c>
      <c r="R19" s="31">
        <f t="shared" si="4"/>
        <v>0</v>
      </c>
      <c r="S19" s="43">
        <f t="shared" si="5"/>
        <v>0</v>
      </c>
      <c r="T19" s="30">
        <v>0</v>
      </c>
      <c r="U19" s="30">
        <v>0</v>
      </c>
      <c r="V19" s="37">
        <f t="shared" si="6"/>
        <v>0</v>
      </c>
      <c r="W19" s="43">
        <f t="shared" si="1"/>
        <v>0</v>
      </c>
      <c r="X19" s="32">
        <v>0</v>
      </c>
      <c r="Y19" s="31">
        <f t="shared" si="7"/>
        <v>0</v>
      </c>
      <c r="Z19" s="41">
        <v>0</v>
      </c>
      <c r="AA19" s="33"/>
      <c r="AB19" s="34"/>
      <c r="AC19" s="35"/>
      <c r="AD19" s="43">
        <f t="shared" si="8"/>
        <v>0</v>
      </c>
    </row>
    <row r="20" spans="1:30" ht="18" customHeight="1" x14ac:dyDescent="0.2">
      <c r="A20" s="27">
        <f t="shared" si="9"/>
        <v>10</v>
      </c>
      <c r="B20" s="28" t="str">
        <f>IF('Personal Contratado'!C16="","",'Personal Contratado'!C16)</f>
        <v/>
      </c>
      <c r="C20" s="28" t="str">
        <f>IF('Personal Contratado'!D16="","",'Personal Contratado'!D16)</f>
        <v/>
      </c>
      <c r="D20" s="40"/>
      <c r="E20" s="29"/>
      <c r="F20" s="40" t="str">
        <f t="shared" si="10"/>
        <v/>
      </c>
      <c r="G20" s="41">
        <v>0</v>
      </c>
      <c r="H20" s="30">
        <v>0</v>
      </c>
      <c r="I20" s="30">
        <v>0</v>
      </c>
      <c r="J20" s="41">
        <v>0</v>
      </c>
      <c r="K20" s="42">
        <v>0</v>
      </c>
      <c r="L20" s="31">
        <f t="shared" si="2"/>
        <v>0</v>
      </c>
      <c r="M20" s="56">
        <v>0</v>
      </c>
      <c r="N20" s="42">
        <v>0</v>
      </c>
      <c r="O20" s="31">
        <f t="shared" si="3"/>
        <v>0</v>
      </c>
      <c r="P20" s="30">
        <v>0</v>
      </c>
      <c r="Q20" s="42">
        <v>0</v>
      </c>
      <c r="R20" s="31">
        <f t="shared" si="4"/>
        <v>0</v>
      </c>
      <c r="S20" s="43">
        <f t="shared" si="5"/>
        <v>0</v>
      </c>
      <c r="T20" s="30">
        <v>0</v>
      </c>
      <c r="U20" s="30">
        <v>0</v>
      </c>
      <c r="V20" s="37">
        <f t="shared" si="6"/>
        <v>0</v>
      </c>
      <c r="W20" s="43">
        <f t="shared" si="1"/>
        <v>0</v>
      </c>
      <c r="X20" s="32">
        <v>0</v>
      </c>
      <c r="Y20" s="31">
        <f t="shared" si="7"/>
        <v>0</v>
      </c>
      <c r="Z20" s="41">
        <v>0</v>
      </c>
      <c r="AA20" s="33"/>
      <c r="AB20" s="34"/>
      <c r="AC20" s="35"/>
      <c r="AD20" s="43">
        <f t="shared" si="8"/>
        <v>0</v>
      </c>
    </row>
    <row r="21" spans="1:30" ht="18" customHeight="1" x14ac:dyDescent="0.2">
      <c r="A21" s="27">
        <f t="shared" si="9"/>
        <v>11</v>
      </c>
      <c r="B21" s="28" t="str">
        <f>IF('Personal Contratado'!C17="","",'Personal Contratado'!C17)</f>
        <v/>
      </c>
      <c r="C21" s="28" t="str">
        <f>IF('Personal Contratado'!D17="","",'Personal Contratado'!D17)</f>
        <v/>
      </c>
      <c r="D21" s="40"/>
      <c r="E21" s="29"/>
      <c r="F21" s="40" t="str">
        <f t="shared" si="10"/>
        <v/>
      </c>
      <c r="G21" s="41">
        <v>0</v>
      </c>
      <c r="H21" s="30">
        <v>0</v>
      </c>
      <c r="I21" s="30">
        <v>0</v>
      </c>
      <c r="J21" s="41">
        <v>0</v>
      </c>
      <c r="K21" s="42">
        <v>0</v>
      </c>
      <c r="L21" s="31">
        <f t="shared" si="2"/>
        <v>0</v>
      </c>
      <c r="M21" s="56">
        <v>0</v>
      </c>
      <c r="N21" s="42">
        <v>0</v>
      </c>
      <c r="O21" s="31">
        <f t="shared" si="3"/>
        <v>0</v>
      </c>
      <c r="P21" s="30">
        <v>0</v>
      </c>
      <c r="Q21" s="42">
        <v>0</v>
      </c>
      <c r="R21" s="31">
        <f t="shared" si="4"/>
        <v>0</v>
      </c>
      <c r="S21" s="43">
        <f t="shared" si="5"/>
        <v>0</v>
      </c>
      <c r="T21" s="30">
        <v>0</v>
      </c>
      <c r="U21" s="30">
        <v>0</v>
      </c>
      <c r="V21" s="37">
        <f t="shared" si="6"/>
        <v>0</v>
      </c>
      <c r="W21" s="43">
        <f t="shared" si="1"/>
        <v>0</v>
      </c>
      <c r="X21" s="32">
        <v>0</v>
      </c>
      <c r="Y21" s="31">
        <f t="shared" si="7"/>
        <v>0</v>
      </c>
      <c r="Z21" s="41">
        <v>0</v>
      </c>
      <c r="AA21" s="33"/>
      <c r="AB21" s="34"/>
      <c r="AC21" s="35"/>
      <c r="AD21" s="43">
        <f t="shared" si="8"/>
        <v>0</v>
      </c>
    </row>
    <row r="22" spans="1:30" ht="18" customHeight="1" x14ac:dyDescent="0.2">
      <c r="A22" s="27">
        <f t="shared" si="9"/>
        <v>12</v>
      </c>
      <c r="B22" s="28" t="str">
        <f>IF('Personal Contratado'!C18="","",'Personal Contratado'!C18)</f>
        <v/>
      </c>
      <c r="C22" s="28" t="str">
        <f>IF('Personal Contratado'!D18="","",'Personal Contratado'!D18)</f>
        <v/>
      </c>
      <c r="D22" s="40"/>
      <c r="E22" s="29"/>
      <c r="F22" s="40" t="str">
        <f t="shared" ref="F22:F30" si="11">IF(D22="","",SUM(D22-E22))</f>
        <v/>
      </c>
      <c r="G22" s="41">
        <v>0</v>
      </c>
      <c r="H22" s="30">
        <v>0</v>
      </c>
      <c r="I22" s="30">
        <v>0</v>
      </c>
      <c r="J22" s="41">
        <v>0</v>
      </c>
      <c r="K22" s="42">
        <v>0</v>
      </c>
      <c r="L22" s="31">
        <f t="shared" si="2"/>
        <v>0</v>
      </c>
      <c r="M22" s="56">
        <v>0</v>
      </c>
      <c r="N22" s="42">
        <v>0</v>
      </c>
      <c r="O22" s="31">
        <f t="shared" si="3"/>
        <v>0</v>
      </c>
      <c r="P22" s="30">
        <v>0</v>
      </c>
      <c r="Q22" s="42">
        <v>0</v>
      </c>
      <c r="R22" s="31">
        <f t="shared" si="4"/>
        <v>0</v>
      </c>
      <c r="S22" s="43">
        <f t="shared" si="5"/>
        <v>0</v>
      </c>
      <c r="T22" s="30">
        <v>0</v>
      </c>
      <c r="U22" s="30">
        <v>0</v>
      </c>
      <c r="V22" s="37">
        <f t="shared" si="6"/>
        <v>0</v>
      </c>
      <c r="W22" s="43">
        <f t="shared" si="1"/>
        <v>0</v>
      </c>
      <c r="X22" s="32">
        <v>0</v>
      </c>
      <c r="Y22" s="31">
        <f t="shared" si="7"/>
        <v>0</v>
      </c>
      <c r="Z22" s="41">
        <v>0</v>
      </c>
      <c r="AA22" s="33"/>
      <c r="AB22" s="34"/>
      <c r="AC22" s="35"/>
      <c r="AD22" s="43">
        <f t="shared" si="8"/>
        <v>0</v>
      </c>
    </row>
    <row r="23" spans="1:30" ht="18" customHeight="1" x14ac:dyDescent="0.2">
      <c r="A23" s="27">
        <f t="shared" si="9"/>
        <v>13</v>
      </c>
      <c r="B23" s="28" t="str">
        <f>IF('Personal Contratado'!C19="","",'Personal Contratado'!C19)</f>
        <v/>
      </c>
      <c r="C23" s="28" t="str">
        <f>IF('Personal Contratado'!D19="","",'Personal Contratado'!D19)</f>
        <v/>
      </c>
      <c r="D23" s="40"/>
      <c r="E23" s="29"/>
      <c r="F23" s="40" t="str">
        <f t="shared" si="11"/>
        <v/>
      </c>
      <c r="G23" s="41">
        <v>0</v>
      </c>
      <c r="H23" s="30">
        <v>0</v>
      </c>
      <c r="I23" s="30">
        <v>0</v>
      </c>
      <c r="J23" s="41">
        <v>0</v>
      </c>
      <c r="K23" s="42">
        <v>0</v>
      </c>
      <c r="L23" s="31">
        <f t="shared" si="2"/>
        <v>0</v>
      </c>
      <c r="M23" s="56">
        <v>0</v>
      </c>
      <c r="N23" s="42">
        <v>0</v>
      </c>
      <c r="O23" s="31">
        <f t="shared" si="3"/>
        <v>0</v>
      </c>
      <c r="P23" s="30">
        <v>0</v>
      </c>
      <c r="Q23" s="42">
        <v>0</v>
      </c>
      <c r="R23" s="31">
        <f t="shared" si="4"/>
        <v>0</v>
      </c>
      <c r="S23" s="43">
        <f t="shared" si="5"/>
        <v>0</v>
      </c>
      <c r="T23" s="30">
        <v>0</v>
      </c>
      <c r="U23" s="30">
        <v>0</v>
      </c>
      <c r="V23" s="31">
        <f t="shared" si="6"/>
        <v>0</v>
      </c>
      <c r="W23" s="43">
        <f t="shared" si="1"/>
        <v>0</v>
      </c>
      <c r="X23" s="32">
        <v>0</v>
      </c>
      <c r="Y23" s="31">
        <f t="shared" si="7"/>
        <v>0</v>
      </c>
      <c r="Z23" s="41">
        <v>0</v>
      </c>
      <c r="AA23" s="33"/>
      <c r="AB23" s="34"/>
      <c r="AC23" s="35"/>
      <c r="AD23" s="43">
        <f t="shared" si="8"/>
        <v>0</v>
      </c>
    </row>
    <row r="24" spans="1:30" ht="18" customHeight="1" x14ac:dyDescent="0.2">
      <c r="A24" s="27">
        <f t="shared" si="9"/>
        <v>14</v>
      </c>
      <c r="B24" s="28" t="str">
        <f>IF('Personal Contratado'!C20="","",'Personal Contratado'!C20)</f>
        <v/>
      </c>
      <c r="C24" s="28" t="str">
        <f>IF('Personal Contratado'!D20="","",'Personal Contratado'!D20)</f>
        <v/>
      </c>
      <c r="D24" s="40"/>
      <c r="E24" s="29"/>
      <c r="F24" s="40" t="str">
        <f t="shared" si="11"/>
        <v/>
      </c>
      <c r="G24" s="41">
        <v>0</v>
      </c>
      <c r="H24" s="30">
        <v>0</v>
      </c>
      <c r="I24" s="30">
        <v>0</v>
      </c>
      <c r="J24" s="41">
        <v>0</v>
      </c>
      <c r="K24" s="42">
        <v>0</v>
      </c>
      <c r="L24" s="31">
        <f t="shared" si="2"/>
        <v>0</v>
      </c>
      <c r="M24" s="56">
        <v>0</v>
      </c>
      <c r="N24" s="42">
        <v>0</v>
      </c>
      <c r="O24" s="31">
        <f t="shared" si="3"/>
        <v>0</v>
      </c>
      <c r="P24" s="30">
        <v>0</v>
      </c>
      <c r="Q24" s="42">
        <v>0</v>
      </c>
      <c r="R24" s="31">
        <f t="shared" si="4"/>
        <v>0</v>
      </c>
      <c r="S24" s="43">
        <f t="shared" si="5"/>
        <v>0</v>
      </c>
      <c r="T24" s="30">
        <v>0</v>
      </c>
      <c r="U24" s="30">
        <v>0</v>
      </c>
      <c r="V24" s="31">
        <f t="shared" si="6"/>
        <v>0</v>
      </c>
      <c r="W24" s="43">
        <f t="shared" si="1"/>
        <v>0</v>
      </c>
      <c r="X24" s="32">
        <v>0</v>
      </c>
      <c r="Y24" s="31">
        <f t="shared" si="7"/>
        <v>0</v>
      </c>
      <c r="Z24" s="41">
        <v>0</v>
      </c>
      <c r="AA24" s="33"/>
      <c r="AB24" s="34"/>
      <c r="AC24" s="35"/>
      <c r="AD24" s="43">
        <f t="shared" si="8"/>
        <v>0</v>
      </c>
    </row>
    <row r="25" spans="1:30" ht="18" customHeight="1" x14ac:dyDescent="0.2">
      <c r="A25" s="27">
        <f t="shared" si="9"/>
        <v>15</v>
      </c>
      <c r="B25" s="28" t="str">
        <f>IF('Personal Contratado'!C21="","",'Personal Contratado'!C21)</f>
        <v/>
      </c>
      <c r="C25" s="28" t="str">
        <f>IF('Personal Contratado'!D21="","",'Personal Contratado'!D21)</f>
        <v/>
      </c>
      <c r="D25" s="40"/>
      <c r="E25" s="29"/>
      <c r="F25" s="40" t="str">
        <f t="shared" si="11"/>
        <v/>
      </c>
      <c r="G25" s="41">
        <v>0</v>
      </c>
      <c r="H25" s="30">
        <v>0</v>
      </c>
      <c r="I25" s="30">
        <v>0</v>
      </c>
      <c r="J25" s="41">
        <v>0</v>
      </c>
      <c r="K25" s="42">
        <v>0</v>
      </c>
      <c r="L25" s="31">
        <f t="shared" si="2"/>
        <v>0</v>
      </c>
      <c r="M25" s="56">
        <v>0</v>
      </c>
      <c r="N25" s="42">
        <v>0</v>
      </c>
      <c r="O25" s="31">
        <f t="shared" si="3"/>
        <v>0</v>
      </c>
      <c r="P25" s="30">
        <v>0</v>
      </c>
      <c r="Q25" s="42">
        <v>0</v>
      </c>
      <c r="R25" s="31">
        <f t="shared" si="4"/>
        <v>0</v>
      </c>
      <c r="S25" s="43">
        <f t="shared" si="5"/>
        <v>0</v>
      </c>
      <c r="T25" s="30">
        <v>0</v>
      </c>
      <c r="U25" s="30">
        <v>0</v>
      </c>
      <c r="V25" s="31">
        <f t="shared" si="6"/>
        <v>0</v>
      </c>
      <c r="W25" s="43">
        <f t="shared" si="1"/>
        <v>0</v>
      </c>
      <c r="X25" s="32">
        <v>0</v>
      </c>
      <c r="Y25" s="31">
        <f t="shared" si="7"/>
        <v>0</v>
      </c>
      <c r="Z25" s="41">
        <v>0</v>
      </c>
      <c r="AA25" s="33"/>
      <c r="AB25" s="34"/>
      <c r="AC25" s="35"/>
      <c r="AD25" s="43">
        <f t="shared" si="8"/>
        <v>0</v>
      </c>
    </row>
    <row r="26" spans="1:30" ht="18" customHeight="1" x14ac:dyDescent="0.2">
      <c r="A26" s="27">
        <f t="shared" si="9"/>
        <v>16</v>
      </c>
      <c r="B26" s="28" t="str">
        <f>IF('Personal Contratado'!C22="","",'Personal Contratado'!C22)</f>
        <v/>
      </c>
      <c r="C26" s="28" t="str">
        <f>IF('Personal Contratado'!D22="","",'Personal Contratado'!D22)</f>
        <v/>
      </c>
      <c r="D26" s="40"/>
      <c r="E26" s="29"/>
      <c r="F26" s="40" t="str">
        <f t="shared" si="11"/>
        <v/>
      </c>
      <c r="G26" s="41">
        <v>0</v>
      </c>
      <c r="H26" s="30">
        <v>0</v>
      </c>
      <c r="I26" s="30">
        <v>0</v>
      </c>
      <c r="J26" s="41">
        <v>0</v>
      </c>
      <c r="K26" s="42">
        <v>0</v>
      </c>
      <c r="L26" s="31">
        <f t="shared" si="2"/>
        <v>0</v>
      </c>
      <c r="M26" s="56">
        <v>0</v>
      </c>
      <c r="N26" s="42">
        <v>0</v>
      </c>
      <c r="O26" s="31">
        <f t="shared" si="3"/>
        <v>0</v>
      </c>
      <c r="P26" s="30">
        <v>0</v>
      </c>
      <c r="Q26" s="42">
        <v>0</v>
      </c>
      <c r="R26" s="31">
        <f t="shared" si="4"/>
        <v>0</v>
      </c>
      <c r="S26" s="43">
        <f t="shared" si="5"/>
        <v>0</v>
      </c>
      <c r="T26" s="30">
        <v>0</v>
      </c>
      <c r="U26" s="30">
        <v>0</v>
      </c>
      <c r="V26" s="31">
        <f t="shared" si="6"/>
        <v>0</v>
      </c>
      <c r="W26" s="43">
        <f t="shared" si="1"/>
        <v>0</v>
      </c>
      <c r="X26" s="32">
        <v>0</v>
      </c>
      <c r="Y26" s="31">
        <f t="shared" si="7"/>
        <v>0</v>
      </c>
      <c r="Z26" s="41">
        <v>0</v>
      </c>
      <c r="AA26" s="33"/>
      <c r="AB26" s="36"/>
      <c r="AC26" s="35"/>
      <c r="AD26" s="43">
        <f t="shared" si="8"/>
        <v>0</v>
      </c>
    </row>
    <row r="27" spans="1:30" ht="18" customHeight="1" x14ac:dyDescent="0.2">
      <c r="A27" s="27">
        <f t="shared" si="9"/>
        <v>17</v>
      </c>
      <c r="B27" s="28" t="str">
        <f>IF('Personal Contratado'!C23="","",'Personal Contratado'!C23)</f>
        <v/>
      </c>
      <c r="C27" s="28" t="str">
        <f>IF('Personal Contratado'!D23="","",'Personal Contratado'!D23)</f>
        <v/>
      </c>
      <c r="D27" s="40"/>
      <c r="E27" s="29"/>
      <c r="F27" s="40" t="str">
        <f t="shared" si="11"/>
        <v/>
      </c>
      <c r="G27" s="41">
        <v>0</v>
      </c>
      <c r="H27" s="30">
        <v>0</v>
      </c>
      <c r="I27" s="30">
        <v>0</v>
      </c>
      <c r="J27" s="41">
        <v>0</v>
      </c>
      <c r="K27" s="42">
        <v>0</v>
      </c>
      <c r="L27" s="31">
        <f t="shared" si="2"/>
        <v>0</v>
      </c>
      <c r="M27" s="56">
        <v>0</v>
      </c>
      <c r="N27" s="42">
        <v>0</v>
      </c>
      <c r="O27" s="31">
        <f t="shared" si="3"/>
        <v>0</v>
      </c>
      <c r="P27" s="30">
        <v>0</v>
      </c>
      <c r="Q27" s="42">
        <v>0</v>
      </c>
      <c r="R27" s="31">
        <f t="shared" si="4"/>
        <v>0</v>
      </c>
      <c r="S27" s="43">
        <f t="shared" si="5"/>
        <v>0</v>
      </c>
      <c r="T27" s="30">
        <v>0</v>
      </c>
      <c r="U27" s="30">
        <v>0</v>
      </c>
      <c r="V27" s="37">
        <f t="shared" si="6"/>
        <v>0</v>
      </c>
      <c r="W27" s="43">
        <f t="shared" si="1"/>
        <v>0</v>
      </c>
      <c r="X27" s="32">
        <v>0</v>
      </c>
      <c r="Y27" s="31">
        <f t="shared" si="7"/>
        <v>0</v>
      </c>
      <c r="Z27" s="41">
        <v>0</v>
      </c>
      <c r="AA27" s="33"/>
      <c r="AB27" s="34"/>
      <c r="AC27" s="35"/>
      <c r="AD27" s="43">
        <f t="shared" si="8"/>
        <v>0</v>
      </c>
    </row>
    <row r="28" spans="1:30" ht="18" customHeight="1" x14ac:dyDescent="0.2">
      <c r="A28" s="27">
        <f t="shared" si="9"/>
        <v>18</v>
      </c>
      <c r="B28" s="28" t="str">
        <f>IF('Personal Contratado'!C24="","",'Personal Contratado'!C24)</f>
        <v/>
      </c>
      <c r="C28" s="28" t="str">
        <f>IF('Personal Contratado'!D24="","",'Personal Contratado'!D24)</f>
        <v/>
      </c>
      <c r="D28" s="40"/>
      <c r="E28" s="29"/>
      <c r="F28" s="40" t="str">
        <f t="shared" si="11"/>
        <v/>
      </c>
      <c r="G28" s="41">
        <v>0</v>
      </c>
      <c r="H28" s="30">
        <v>0</v>
      </c>
      <c r="I28" s="30">
        <v>0</v>
      </c>
      <c r="J28" s="41">
        <v>0</v>
      </c>
      <c r="K28" s="42">
        <v>0</v>
      </c>
      <c r="L28" s="31">
        <f t="shared" si="2"/>
        <v>0</v>
      </c>
      <c r="M28" s="56">
        <v>0</v>
      </c>
      <c r="N28" s="42">
        <v>0</v>
      </c>
      <c r="O28" s="31">
        <f t="shared" si="3"/>
        <v>0</v>
      </c>
      <c r="P28" s="30">
        <v>0</v>
      </c>
      <c r="Q28" s="42">
        <v>0</v>
      </c>
      <c r="R28" s="31">
        <f t="shared" si="4"/>
        <v>0</v>
      </c>
      <c r="S28" s="43">
        <f t="shared" si="5"/>
        <v>0</v>
      </c>
      <c r="T28" s="30">
        <v>0</v>
      </c>
      <c r="U28" s="30">
        <v>0</v>
      </c>
      <c r="V28" s="37">
        <f t="shared" si="6"/>
        <v>0</v>
      </c>
      <c r="W28" s="43">
        <f t="shared" si="1"/>
        <v>0</v>
      </c>
      <c r="X28" s="32">
        <v>0</v>
      </c>
      <c r="Y28" s="31">
        <f t="shared" si="7"/>
        <v>0</v>
      </c>
      <c r="Z28" s="41">
        <v>0</v>
      </c>
      <c r="AA28" s="33"/>
      <c r="AB28" s="34"/>
      <c r="AC28" s="35"/>
      <c r="AD28" s="43">
        <f t="shared" si="8"/>
        <v>0</v>
      </c>
    </row>
    <row r="29" spans="1:30" ht="18" customHeight="1" x14ac:dyDescent="0.2">
      <c r="A29" s="27">
        <f t="shared" si="9"/>
        <v>19</v>
      </c>
      <c r="B29" s="28" t="str">
        <f>IF('Personal Contratado'!C25="","",'Personal Contratado'!C25)</f>
        <v/>
      </c>
      <c r="C29" s="28" t="str">
        <f>IF('Personal Contratado'!D25="","",'Personal Contratado'!D25)</f>
        <v/>
      </c>
      <c r="D29" s="40"/>
      <c r="E29" s="29"/>
      <c r="F29" s="40" t="str">
        <f t="shared" si="11"/>
        <v/>
      </c>
      <c r="G29" s="41">
        <v>0</v>
      </c>
      <c r="H29" s="30">
        <v>0</v>
      </c>
      <c r="I29" s="30">
        <v>0</v>
      </c>
      <c r="J29" s="41">
        <v>0</v>
      </c>
      <c r="K29" s="42">
        <v>0</v>
      </c>
      <c r="L29" s="31">
        <f t="shared" si="2"/>
        <v>0</v>
      </c>
      <c r="M29" s="56">
        <v>0</v>
      </c>
      <c r="N29" s="42">
        <v>0</v>
      </c>
      <c r="O29" s="31">
        <f t="shared" si="3"/>
        <v>0</v>
      </c>
      <c r="P29" s="30">
        <v>0</v>
      </c>
      <c r="Q29" s="42">
        <v>0</v>
      </c>
      <c r="R29" s="31">
        <f t="shared" si="4"/>
        <v>0</v>
      </c>
      <c r="S29" s="43">
        <f t="shared" si="5"/>
        <v>0</v>
      </c>
      <c r="T29" s="30">
        <v>0</v>
      </c>
      <c r="U29" s="30">
        <v>0</v>
      </c>
      <c r="V29" s="37">
        <f t="shared" si="6"/>
        <v>0</v>
      </c>
      <c r="W29" s="43">
        <f t="shared" si="1"/>
        <v>0</v>
      </c>
      <c r="X29" s="32">
        <v>0</v>
      </c>
      <c r="Y29" s="31">
        <f t="shared" si="7"/>
        <v>0</v>
      </c>
      <c r="Z29" s="41">
        <v>0</v>
      </c>
      <c r="AA29" s="33"/>
      <c r="AB29" s="34"/>
      <c r="AC29" s="35"/>
      <c r="AD29" s="43">
        <f t="shared" si="8"/>
        <v>0</v>
      </c>
    </row>
    <row r="30" spans="1:30" ht="18" customHeight="1" x14ac:dyDescent="0.2">
      <c r="A30" s="27">
        <f t="shared" si="9"/>
        <v>20</v>
      </c>
      <c r="B30" s="28" t="str">
        <f>IF('Personal Contratado'!C26="","",'Personal Contratado'!C26)</f>
        <v/>
      </c>
      <c r="C30" s="28" t="str">
        <f>IF('Personal Contratado'!D26="","",'Personal Contratado'!D26)</f>
        <v/>
      </c>
      <c r="D30" s="40"/>
      <c r="E30" s="29"/>
      <c r="F30" s="40" t="str">
        <f t="shared" si="11"/>
        <v/>
      </c>
      <c r="G30" s="41">
        <v>0</v>
      </c>
      <c r="H30" s="30">
        <v>0</v>
      </c>
      <c r="I30" s="30">
        <v>0</v>
      </c>
      <c r="J30" s="41">
        <v>0</v>
      </c>
      <c r="K30" s="42">
        <v>0</v>
      </c>
      <c r="L30" s="31">
        <f t="shared" si="2"/>
        <v>0</v>
      </c>
      <c r="M30" s="56">
        <v>0</v>
      </c>
      <c r="N30" s="42">
        <v>0</v>
      </c>
      <c r="O30" s="31">
        <f t="shared" si="3"/>
        <v>0</v>
      </c>
      <c r="P30" s="30">
        <v>0</v>
      </c>
      <c r="Q30" s="42">
        <v>0</v>
      </c>
      <c r="R30" s="31">
        <f t="shared" si="4"/>
        <v>0</v>
      </c>
      <c r="S30" s="43">
        <f t="shared" si="5"/>
        <v>0</v>
      </c>
      <c r="T30" s="30">
        <v>0</v>
      </c>
      <c r="U30" s="30">
        <v>0</v>
      </c>
      <c r="V30" s="37">
        <f t="shared" si="6"/>
        <v>0</v>
      </c>
      <c r="W30" s="43">
        <f t="shared" si="1"/>
        <v>0</v>
      </c>
      <c r="X30" s="32">
        <v>0</v>
      </c>
      <c r="Y30" s="31">
        <f t="shared" si="7"/>
        <v>0</v>
      </c>
      <c r="Z30" s="41">
        <v>0</v>
      </c>
      <c r="AA30" s="33"/>
      <c r="AB30" s="34"/>
      <c r="AC30" s="35"/>
      <c r="AD30" s="43">
        <f t="shared" si="8"/>
        <v>0</v>
      </c>
    </row>
    <row r="31" spans="1:30" ht="18" customHeight="1" x14ac:dyDescent="0.2">
      <c r="G31" s="26">
        <f>SUM(G11:G30)</f>
        <v>0</v>
      </c>
      <c r="H31" s="26">
        <f>SUM(H11:H30)</f>
        <v>0</v>
      </c>
      <c r="I31" s="26">
        <f>SUM(I11:I30)</f>
        <v>0</v>
      </c>
      <c r="J31" s="26">
        <f>SUM(J11:J30)</f>
        <v>0</v>
      </c>
      <c r="L31" s="51">
        <f>SUM(L11:L30)</f>
        <v>0</v>
      </c>
      <c r="M31" s="26">
        <f>SUM(M11:M30)</f>
        <v>0</v>
      </c>
      <c r="N31" s="54"/>
      <c r="O31" s="51">
        <f>SUM(O11:O30)</f>
        <v>0</v>
      </c>
      <c r="R31" s="51">
        <f>SUM(R11:R30)</f>
        <v>0</v>
      </c>
      <c r="S31" s="51">
        <f>SUM(S11:S30)</f>
        <v>0</v>
      </c>
      <c r="V31" s="50">
        <f>SUM(V11:V30)</f>
        <v>0</v>
      </c>
      <c r="W31" s="50">
        <f>SUM(W11:W30)</f>
        <v>0</v>
      </c>
      <c r="Y31" s="50">
        <f>SUM(Y11:Y30)</f>
        <v>0</v>
      </c>
      <c r="AD31" s="49">
        <f>SUM(V31-Y31)</f>
        <v>0</v>
      </c>
    </row>
  </sheetData>
  <sheetProtection password="CDCA" sheet="1" objects="1" scenarios="1"/>
  <mergeCells count="25">
    <mergeCell ref="AD9:AD10"/>
    <mergeCell ref="X9:X10"/>
    <mergeCell ref="Y9:Y10"/>
    <mergeCell ref="Z9:Z10"/>
    <mergeCell ref="AA9:AA10"/>
    <mergeCell ref="AB9:AB10"/>
    <mergeCell ref="AC9:AC10"/>
    <mergeCell ref="A9:B10"/>
    <mergeCell ref="C9:C10"/>
    <mergeCell ref="D9:I9"/>
    <mergeCell ref="J9:O9"/>
    <mergeCell ref="C7:D7"/>
    <mergeCell ref="E7:G7"/>
    <mergeCell ref="V9:V10"/>
    <mergeCell ref="W9:W10"/>
    <mergeCell ref="C5:D5"/>
    <mergeCell ref="C6:L6"/>
    <mergeCell ref="G1:L1"/>
    <mergeCell ref="P1:T1"/>
    <mergeCell ref="H3:L3"/>
    <mergeCell ref="C4:L4"/>
    <mergeCell ref="U9:U10"/>
    <mergeCell ref="P9:R9"/>
    <mergeCell ref="S9:S10"/>
    <mergeCell ref="T9:T10"/>
  </mergeCells>
  <phoneticPr fontId="24"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3980C475454F584E988153422185ADCF" ma:contentTypeVersion="48" ma:contentTypeDescription="Create a new document." ma:contentTypeScope="" ma:versionID="c7b7071e285a21b0fbded7f0f8228485">
  <xsd:schema xmlns:xsd="http://www.w3.org/2001/XMLSchema" xmlns:xs="http://www.w3.org/2001/XMLSchema" xmlns:p="http://schemas.microsoft.com/office/2006/metadata/properties" xmlns:ns2="9c62a22c-cb76-48dc-acff-7f03cd5e6885" xmlns:ns3="2f6998c0-6ba1-4761-919f-57e8e0531d07" targetNamespace="http://schemas.microsoft.com/office/2006/metadata/properties" ma:root="true" ma:fieldsID="b783b71221ed8c2ab1b9e60b58cba122" ns2:_="" ns3:_="">
    <xsd:import namespace="9c62a22c-cb76-48dc-acff-7f03cd5e6885"/>
    <xsd:import namespace="2f6998c0-6ba1-4761-919f-57e8e0531d0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62a22c-cb76-48dc-acff-7f03cd5e688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6998c0-6ba1-4761-919f-57e8e0531d0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9c62a22c-cb76-48dc-acff-7f03cd5e6885">XU7H42U2DFTR-1766833067-44629</_dlc_DocId>
    <_dlc_DocIdUrl xmlns="9c62a22c-cb76-48dc-acff-7f03cd5e6885">
      <Url>https://nohungerforum.sharepoint.com/hq/fin/dasefin/_layouts/15/DocIdRedir.aspx?ID=XU7H42U2DFTR-1766833067-44629</Url>
      <Description>XU7H42U2DFTR-1766833067-44629</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05F37C-56AD-4B32-98EF-6490B51B4CFE}">
  <ds:schemaRefs>
    <ds:schemaRef ds:uri="http://schemas.microsoft.com/sharepoint/events"/>
  </ds:schemaRefs>
</ds:datastoreItem>
</file>

<file path=customXml/itemProps2.xml><?xml version="1.0" encoding="utf-8"?>
<ds:datastoreItem xmlns:ds="http://schemas.openxmlformats.org/officeDocument/2006/customXml" ds:itemID="{A03B6E86-F0B3-4A87-9B99-73A7863B48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62a22c-cb76-48dc-acff-7f03cd5e6885"/>
    <ds:schemaRef ds:uri="2f6998c0-6ba1-4761-919f-57e8e0531d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6C703F-A934-45FD-B144-F567A250C3AF}">
  <ds:schemaRefs>
    <ds:schemaRef ds:uri="http://schemas.openxmlformats.org/package/2006/metadata/core-properties"/>
    <ds:schemaRef ds:uri="9c62a22c-cb76-48dc-acff-7f03cd5e6885"/>
    <ds:schemaRef ds:uri="http://purl.org/dc/dcmitype/"/>
    <ds:schemaRef ds:uri="http://schemas.microsoft.com/office/infopath/2007/PartnerControls"/>
    <ds:schemaRef ds:uri="http://purl.org/dc/elements/1.1/"/>
    <ds:schemaRef ds:uri="http://schemas.microsoft.com/office/2006/metadata/properties"/>
    <ds:schemaRef ds:uri="2f6998c0-6ba1-4761-919f-57e8e0531d07"/>
    <ds:schemaRef ds:uri="http://schemas.microsoft.com/office/2006/documentManagement/types"/>
    <ds:schemaRef ds:uri="http://purl.org/dc/terms/"/>
    <ds:schemaRef ds:uri="http://www.w3.org/XML/1998/namespace"/>
  </ds:schemaRefs>
</ds:datastoreItem>
</file>

<file path=customXml/itemProps4.xml><?xml version="1.0" encoding="utf-8"?>
<ds:datastoreItem xmlns:ds="http://schemas.openxmlformats.org/officeDocument/2006/customXml" ds:itemID="{4F93236F-FA7D-4261-A55B-0A07795B95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2</vt:i4>
      </vt:variant>
    </vt:vector>
  </HeadingPairs>
  <TitlesOfParts>
    <vt:vector size="23" baseType="lpstr">
      <vt:lpstr>líneas de actuación</vt:lpstr>
      <vt:lpstr>ayuda</vt:lpstr>
      <vt:lpstr>EXPEDIENTE</vt:lpstr>
      <vt:lpstr>Personal Contratado</vt:lpstr>
      <vt:lpstr>MES1</vt:lpstr>
      <vt:lpstr>MES2</vt:lpstr>
      <vt:lpstr>MES3</vt:lpstr>
      <vt:lpstr>MES4</vt:lpstr>
      <vt:lpstr>MES5</vt:lpstr>
      <vt:lpstr>MES6</vt:lpstr>
      <vt:lpstr>MES7</vt:lpstr>
      <vt:lpstr>MES8</vt:lpstr>
      <vt:lpstr>MES9</vt:lpstr>
      <vt:lpstr>MES10</vt:lpstr>
      <vt:lpstr>MES11</vt:lpstr>
      <vt:lpstr>MES12</vt:lpstr>
      <vt:lpstr>MES13</vt:lpstr>
      <vt:lpstr>MES14</vt:lpstr>
      <vt:lpstr>MES15</vt:lpstr>
      <vt:lpstr>MES16</vt:lpstr>
      <vt:lpstr>GASTOS SOPORTADOS FACTURAS</vt:lpstr>
      <vt:lpstr>EXPEDIENTE!Área_de_impresión</vt:lpstr>
      <vt:lpstr>'Personal Contratado'!Área_de_impresión</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GARCIA CAMPILLO, FCO.JOSE</dc:creator>
  <cp:lastModifiedBy>VENTURA PERIS, RAMON</cp:lastModifiedBy>
  <cp:lastPrinted>2020-01-22T16:54:17Z</cp:lastPrinted>
  <dcterms:created xsi:type="dcterms:W3CDTF">2004-10-12T08:46:59Z</dcterms:created>
  <dcterms:modified xsi:type="dcterms:W3CDTF">2024-06-11T06:26:07Z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0x0101003980C475454F584E988153422185ADCF</vt:lpwstr>
  </property>
  <property fmtid="{D5CDD505-2E9C-101B-9397-08002B2CF9AE}" pid="3" name="_dlc_DocIdItemGuid">
    <vt:lpwstr>24cccdb2-1a28-43b4-b128-49fa2df83d93</vt:lpwstr>
  </property>
</Properties>
</file>